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"/>
    </mc:Choice>
  </mc:AlternateContent>
  <bookViews>
    <workbookView xWindow="-120" yWindow="-120" windowWidth="23250" windowHeight="13170"/>
  </bookViews>
  <sheets>
    <sheet name="Додаток 1" sheetId="5" r:id="rId1"/>
    <sheet name="Додаток 2 " sheetId="13" r:id="rId2"/>
    <sheet name="Додаток 3" sheetId="6" r:id="rId3"/>
    <sheet name="Додаток 4" sheetId="12" r:id="rId4"/>
    <sheet name="Додаток 5" sheetId="8" r:id="rId5"/>
    <sheet name="Додаток 6" sheetId="9" r:id="rId6"/>
  </sheets>
  <externalReferences>
    <externalReference r:id="rId7"/>
    <externalReference r:id="rId8"/>
    <externalReference r:id="rId9"/>
  </externalReferences>
  <definedNames>
    <definedName name="_Б21000" localSheetId="1">#REF!</definedName>
    <definedName name="_Б21000" localSheetId="3">#REF!</definedName>
    <definedName name="_Б21000">#REF!</definedName>
    <definedName name="_Б22000" localSheetId="1">#REF!</definedName>
    <definedName name="_Б22000" localSheetId="3">#REF!</definedName>
    <definedName name="_Б22000">#REF!</definedName>
    <definedName name="_Б22100" localSheetId="1">#REF!</definedName>
    <definedName name="_Б22100" localSheetId="3">#REF!</definedName>
    <definedName name="_Б22100">#REF!</definedName>
    <definedName name="_Б22110" localSheetId="1">#REF!</definedName>
    <definedName name="_Б22110" localSheetId="3">#REF!</definedName>
    <definedName name="_Б22110">#REF!</definedName>
    <definedName name="_Б22111" localSheetId="1">#REF!</definedName>
    <definedName name="_Б22111" localSheetId="3">#REF!</definedName>
    <definedName name="_Б22111">#REF!</definedName>
    <definedName name="_Б22112" localSheetId="1">#REF!</definedName>
    <definedName name="_Б22112" localSheetId="3">#REF!</definedName>
    <definedName name="_Б22112">#REF!</definedName>
    <definedName name="_Б22200" localSheetId="1">#REF!</definedName>
    <definedName name="_Б22200" localSheetId="3">#REF!</definedName>
    <definedName name="_Б22200">#REF!</definedName>
    <definedName name="_Б23000" localSheetId="1">#REF!</definedName>
    <definedName name="_Б23000" localSheetId="3">#REF!</definedName>
    <definedName name="_Б23000">#REF!</definedName>
    <definedName name="_Б24000" localSheetId="1">#REF!</definedName>
    <definedName name="_Б24000" localSheetId="3">#REF!</definedName>
    <definedName name="_Б24000">#REF!</definedName>
    <definedName name="_Б25000" localSheetId="1">#REF!</definedName>
    <definedName name="_Б25000" localSheetId="3">#REF!</definedName>
    <definedName name="_Б25000">#REF!</definedName>
    <definedName name="_Б41000" localSheetId="1">#REF!</definedName>
    <definedName name="_Б41000" localSheetId="3">#REF!</definedName>
    <definedName name="_Б41000">#REF!</definedName>
    <definedName name="_Б42000" localSheetId="1">#REF!</definedName>
    <definedName name="_Б42000" localSheetId="3">#REF!</definedName>
    <definedName name="_Б42000">#REF!</definedName>
    <definedName name="_Б43000" localSheetId="1">#REF!</definedName>
    <definedName name="_Б43000" localSheetId="3">#REF!</definedName>
    <definedName name="_Б43000">#REF!</definedName>
    <definedName name="_Б44000" localSheetId="1">#REF!</definedName>
    <definedName name="_Б44000" localSheetId="3">#REF!</definedName>
    <definedName name="_Б44000">#REF!</definedName>
    <definedName name="_Б45000" localSheetId="1">#REF!</definedName>
    <definedName name="_Б45000" localSheetId="3">#REF!</definedName>
    <definedName name="_Б45000">#REF!</definedName>
    <definedName name="_Б46000" localSheetId="1">#REF!</definedName>
    <definedName name="_Б46000" localSheetId="3">#REF!</definedName>
    <definedName name="_Б46000">#REF!</definedName>
    <definedName name="_В010100" localSheetId="1">#REF!</definedName>
    <definedName name="_В010100" localSheetId="3">#REF!</definedName>
    <definedName name="_В010100">#REF!</definedName>
    <definedName name="_В010200" localSheetId="1">#REF!</definedName>
    <definedName name="_В010200" localSheetId="3">#REF!</definedName>
    <definedName name="_В010200">#REF!</definedName>
    <definedName name="_В040000" localSheetId="1">#REF!</definedName>
    <definedName name="_В040000" localSheetId="3">#REF!</definedName>
    <definedName name="_В040000">#REF!</definedName>
    <definedName name="_В050000" localSheetId="1">#REF!</definedName>
    <definedName name="_В050000" localSheetId="3">#REF!</definedName>
    <definedName name="_В050000">#REF!</definedName>
    <definedName name="_В060000" localSheetId="1">#REF!</definedName>
    <definedName name="_В060000" localSheetId="3">#REF!</definedName>
    <definedName name="_В060000">#REF!</definedName>
    <definedName name="_В070000" localSheetId="1">#REF!</definedName>
    <definedName name="_В070000" localSheetId="3">#REF!</definedName>
    <definedName name="_В070000">#REF!</definedName>
    <definedName name="_В080000" localSheetId="1">#REF!</definedName>
    <definedName name="_В080000" localSheetId="3">#REF!</definedName>
    <definedName name="_В080000">#REF!</definedName>
    <definedName name="_В090000" localSheetId="1">#REF!</definedName>
    <definedName name="_В090000" localSheetId="3">#REF!</definedName>
    <definedName name="_В090000">#REF!</definedName>
    <definedName name="_В090200" localSheetId="1">#REF!</definedName>
    <definedName name="_В090200" localSheetId="3">#REF!</definedName>
    <definedName name="_В090200">#REF!</definedName>
    <definedName name="_В090201" localSheetId="1">#REF!</definedName>
    <definedName name="_В090201" localSheetId="3">#REF!</definedName>
    <definedName name="_В090201">#REF!</definedName>
    <definedName name="_В090202" localSheetId="1">#REF!</definedName>
    <definedName name="_В090202" localSheetId="3">#REF!</definedName>
    <definedName name="_В090202">#REF!</definedName>
    <definedName name="_В090203" localSheetId="1">#REF!</definedName>
    <definedName name="_В090203" localSheetId="3">#REF!</definedName>
    <definedName name="_В090203">#REF!</definedName>
    <definedName name="_В090300" localSheetId="1">#REF!</definedName>
    <definedName name="_В090300" localSheetId="3">#REF!</definedName>
    <definedName name="_В090300">#REF!</definedName>
    <definedName name="_В090301" localSheetId="1">#REF!</definedName>
    <definedName name="_В090301" localSheetId="3">#REF!</definedName>
    <definedName name="_В090301">#REF!</definedName>
    <definedName name="_В090302" localSheetId="1">#REF!</definedName>
    <definedName name="_В090302" localSheetId="3">#REF!</definedName>
    <definedName name="_В090302">#REF!</definedName>
    <definedName name="_В090303" localSheetId="1">#REF!</definedName>
    <definedName name="_В090303" localSheetId="3">#REF!</definedName>
    <definedName name="_В090303">#REF!</definedName>
    <definedName name="_В090304" localSheetId="1">#REF!</definedName>
    <definedName name="_В090304" localSheetId="3">#REF!</definedName>
    <definedName name="_В090304">#REF!</definedName>
    <definedName name="_В090305" localSheetId="1">#REF!</definedName>
    <definedName name="_В090305" localSheetId="3">#REF!</definedName>
    <definedName name="_В090305">#REF!</definedName>
    <definedName name="_В090306" localSheetId="1">#REF!</definedName>
    <definedName name="_В090306" localSheetId="3">#REF!</definedName>
    <definedName name="_В090306">#REF!</definedName>
    <definedName name="_В090307" localSheetId="1">#REF!</definedName>
    <definedName name="_В090307" localSheetId="3">#REF!</definedName>
    <definedName name="_В090307">#REF!</definedName>
    <definedName name="_В090400" localSheetId="1">#REF!</definedName>
    <definedName name="_В090400" localSheetId="3">#REF!</definedName>
    <definedName name="_В090400">#REF!</definedName>
    <definedName name="_В090405" localSheetId="1">#REF!</definedName>
    <definedName name="_В090405" localSheetId="3">#REF!</definedName>
    <definedName name="_В090405">#REF!</definedName>
    <definedName name="_В090412" localSheetId="1">#REF!</definedName>
    <definedName name="_В090412" localSheetId="3">#REF!</definedName>
    <definedName name="_В090412">#REF!</definedName>
    <definedName name="_В090601" localSheetId="1">#REF!</definedName>
    <definedName name="_В090601" localSheetId="3">#REF!</definedName>
    <definedName name="_В090601">#REF!</definedName>
    <definedName name="_В090700" localSheetId="1">#REF!</definedName>
    <definedName name="_В090700" localSheetId="3">#REF!</definedName>
    <definedName name="_В090700">#REF!</definedName>
    <definedName name="_В090900" localSheetId="1">#REF!</definedName>
    <definedName name="_В090900" localSheetId="3">#REF!</definedName>
    <definedName name="_В090900">#REF!</definedName>
    <definedName name="_В091100" localSheetId="1">#REF!</definedName>
    <definedName name="_В091100" localSheetId="3">#REF!</definedName>
    <definedName name="_В091100">#REF!</definedName>
    <definedName name="_В091200" localSheetId="1">#REF!</definedName>
    <definedName name="_В091200" localSheetId="3">#REF!</definedName>
    <definedName name="_В091200">#REF!</definedName>
    <definedName name="_В100000" localSheetId="1">#REF!</definedName>
    <definedName name="_В100000" localSheetId="3">#REF!</definedName>
    <definedName name="_В100000">#REF!</definedName>
    <definedName name="_В100100" localSheetId="1">#REF!</definedName>
    <definedName name="_В100100" localSheetId="3">#REF!</definedName>
    <definedName name="_В100100">#REF!</definedName>
    <definedName name="_В100103" localSheetId="1">#REF!</definedName>
    <definedName name="_В100103" localSheetId="3">#REF!</definedName>
    <definedName name="_В100103">#REF!</definedName>
    <definedName name="_В100200" localSheetId="1">#REF!</definedName>
    <definedName name="_В100200" localSheetId="3">#REF!</definedName>
    <definedName name="_В100200">#REF!</definedName>
    <definedName name="_В100203" localSheetId="1">#REF!</definedName>
    <definedName name="_В100203" localSheetId="3">#REF!</definedName>
    <definedName name="_В100203">#REF!</definedName>
    <definedName name="_В100204" localSheetId="1">#REF!</definedName>
    <definedName name="_В100204" localSheetId="3">#REF!</definedName>
    <definedName name="_В100204">#REF!</definedName>
    <definedName name="_В110000" localSheetId="1">#REF!</definedName>
    <definedName name="_В110000" localSheetId="3">#REF!</definedName>
    <definedName name="_В110000">#REF!</definedName>
    <definedName name="_В120000" localSheetId="1">#REF!</definedName>
    <definedName name="_В120000" localSheetId="3">#REF!</definedName>
    <definedName name="_В120000">#REF!</definedName>
    <definedName name="_В130000" localSheetId="1">#REF!</definedName>
    <definedName name="_В130000" localSheetId="3">#REF!</definedName>
    <definedName name="_В130000">#REF!</definedName>
    <definedName name="_В140000" localSheetId="1">#REF!</definedName>
    <definedName name="_В140000" localSheetId="3">#REF!</definedName>
    <definedName name="_В140000">#REF!</definedName>
    <definedName name="_В140102" localSheetId="1">#REF!</definedName>
    <definedName name="_В140102" localSheetId="3">#REF!</definedName>
    <definedName name="_В140102">#REF!</definedName>
    <definedName name="_В150000" localSheetId="1">#REF!</definedName>
    <definedName name="_В150000" localSheetId="3">#REF!</definedName>
    <definedName name="_В150000">#REF!</definedName>
    <definedName name="_В150101" localSheetId="1">#REF!</definedName>
    <definedName name="_В150101" localSheetId="3">#REF!</definedName>
    <definedName name="_В150101">#REF!</definedName>
    <definedName name="_В160000" localSheetId="1">#REF!</definedName>
    <definedName name="_В160000" localSheetId="3">#REF!</definedName>
    <definedName name="_В160000">#REF!</definedName>
    <definedName name="_В160100" localSheetId="1">#REF!</definedName>
    <definedName name="_В160100" localSheetId="3">#REF!</definedName>
    <definedName name="_В160100">#REF!</definedName>
    <definedName name="_В160103" localSheetId="1">#REF!</definedName>
    <definedName name="_В160103" localSheetId="3">#REF!</definedName>
    <definedName name="_В160103">#REF!</definedName>
    <definedName name="_В160200" localSheetId="1">#REF!</definedName>
    <definedName name="_В160200" localSheetId="3">#REF!</definedName>
    <definedName name="_В160200">#REF!</definedName>
    <definedName name="_В160300" localSheetId="1">#REF!</definedName>
    <definedName name="_В160300" localSheetId="3">#REF!</definedName>
    <definedName name="_В160300">#REF!</definedName>
    <definedName name="_В160304" localSheetId="1">#REF!</definedName>
    <definedName name="_В160304" localSheetId="3">#REF!</definedName>
    <definedName name="_В160304">#REF!</definedName>
    <definedName name="_В170000" localSheetId="1">#REF!</definedName>
    <definedName name="_В170000" localSheetId="3">#REF!</definedName>
    <definedName name="_В170000">#REF!</definedName>
    <definedName name="_В170100" localSheetId="1">#REF!</definedName>
    <definedName name="_В170100" localSheetId="3">#REF!</definedName>
    <definedName name="_В170100">#REF!</definedName>
    <definedName name="_В170101" localSheetId="1">#REF!</definedName>
    <definedName name="_В170101" localSheetId="3">#REF!</definedName>
    <definedName name="_В170101">#REF!</definedName>
    <definedName name="_В170300" localSheetId="1">#REF!</definedName>
    <definedName name="_В170300" localSheetId="3">#REF!</definedName>
    <definedName name="_В170300">#REF!</definedName>
    <definedName name="_В170303" localSheetId="1">#REF!</definedName>
    <definedName name="_В170303" localSheetId="3">#REF!</definedName>
    <definedName name="_В170303">#REF!</definedName>
    <definedName name="_В170600" localSheetId="1">#REF!</definedName>
    <definedName name="_В170600" localSheetId="3">#REF!</definedName>
    <definedName name="_В170600">#REF!</definedName>
    <definedName name="_В170601" localSheetId="1">#REF!</definedName>
    <definedName name="_В170601" localSheetId="3">#REF!</definedName>
    <definedName name="_В170601">#REF!</definedName>
    <definedName name="_В170700" localSheetId="1">#REF!</definedName>
    <definedName name="_В170700" localSheetId="3">#REF!</definedName>
    <definedName name="_В170700">#REF!</definedName>
    <definedName name="_В170703" localSheetId="1">#REF!</definedName>
    <definedName name="_В170703" localSheetId="3">#REF!</definedName>
    <definedName name="_В170703">#REF!</definedName>
    <definedName name="_В200000" localSheetId="1">#REF!</definedName>
    <definedName name="_В200000" localSheetId="3">#REF!</definedName>
    <definedName name="_В200000">#REF!</definedName>
    <definedName name="_В210000" localSheetId="1">#REF!</definedName>
    <definedName name="_В210000" localSheetId="3">#REF!</definedName>
    <definedName name="_В210000">#REF!</definedName>
    <definedName name="_В210200" localSheetId="1">#REF!</definedName>
    <definedName name="_В210200" localSheetId="3">#REF!</definedName>
    <definedName name="_В210200">#REF!</definedName>
    <definedName name="_В240000" localSheetId="1">#REF!</definedName>
    <definedName name="_В240000" localSheetId="3">#REF!</definedName>
    <definedName name="_В240000">#REF!</definedName>
    <definedName name="_В240600" localSheetId="1">#REF!</definedName>
    <definedName name="_В240600" localSheetId="3">#REF!</definedName>
    <definedName name="_В240600">#REF!</definedName>
    <definedName name="_В250000" localSheetId="1">#REF!</definedName>
    <definedName name="_В250000" localSheetId="3">#REF!</definedName>
    <definedName name="_В250000">#REF!</definedName>
    <definedName name="_В250102" localSheetId="1">#REF!</definedName>
    <definedName name="_В250102" localSheetId="3">#REF!</definedName>
    <definedName name="_В250102">#REF!</definedName>
    <definedName name="_В250200" localSheetId="1">#REF!</definedName>
    <definedName name="_В250200" localSheetId="3">#REF!</definedName>
    <definedName name="_В250200">#REF!</definedName>
    <definedName name="_В250301" localSheetId="1">#REF!</definedName>
    <definedName name="_В250301" localSheetId="3">#REF!</definedName>
    <definedName name="_В250301">#REF!</definedName>
    <definedName name="_В250307" localSheetId="1">#REF!</definedName>
    <definedName name="_В250307" localSheetId="3">#REF!</definedName>
    <definedName name="_В250307">#REF!</definedName>
    <definedName name="_В250500" localSheetId="1">#REF!</definedName>
    <definedName name="_В250500" localSheetId="3">#REF!</definedName>
    <definedName name="_В250500">#REF!</definedName>
    <definedName name="_В250501" localSheetId="1">#REF!</definedName>
    <definedName name="_В250501" localSheetId="3">#REF!</definedName>
    <definedName name="_В250501">#REF!</definedName>
    <definedName name="_В250502" localSheetId="1">#REF!</definedName>
    <definedName name="_В250502" localSheetId="3">#REF!</definedName>
    <definedName name="_В250502">#REF!</definedName>
    <definedName name="_Д100000" localSheetId="1">#REF!</definedName>
    <definedName name="_Д100000" localSheetId="3">#REF!</definedName>
    <definedName name="_Д100000">#REF!</definedName>
    <definedName name="_Д110000" localSheetId="1">#REF!</definedName>
    <definedName name="_Д110000" localSheetId="3">#REF!</definedName>
    <definedName name="_Д110000">#REF!</definedName>
    <definedName name="_Д110100" localSheetId="1">#REF!</definedName>
    <definedName name="_Д110100" localSheetId="3">#REF!</definedName>
    <definedName name="_Д110100">#REF!</definedName>
    <definedName name="_Д110200" localSheetId="1">#REF!</definedName>
    <definedName name="_Д110200" localSheetId="3">#REF!</definedName>
    <definedName name="_Д110200">#REF!</definedName>
    <definedName name="_Д120000" localSheetId="1">#REF!</definedName>
    <definedName name="_Д120000" localSheetId="3">#REF!</definedName>
    <definedName name="_Д120000">#REF!</definedName>
    <definedName name="_Д120200" localSheetId="1">#REF!</definedName>
    <definedName name="_Д120200" localSheetId="3">#REF!</definedName>
    <definedName name="_Д120200">#REF!</definedName>
    <definedName name="_Д130000" localSheetId="1">#REF!</definedName>
    <definedName name="_Д130000" localSheetId="3">#REF!</definedName>
    <definedName name="_Д130000">#REF!</definedName>
    <definedName name="_Д130100" localSheetId="1">#REF!</definedName>
    <definedName name="_Д130100" localSheetId="3">#REF!</definedName>
    <definedName name="_Д130100">#REF!</definedName>
    <definedName name="_Д130200" localSheetId="1">#REF!</definedName>
    <definedName name="_Д130200" localSheetId="3">#REF!</definedName>
    <definedName name="_Д130200">#REF!</definedName>
    <definedName name="_Д130300" localSheetId="1">#REF!</definedName>
    <definedName name="_Д130300" localSheetId="3">#REF!</definedName>
    <definedName name="_Д130300">#REF!</definedName>
    <definedName name="_Д130500" localSheetId="1">#REF!</definedName>
    <definedName name="_Д130500" localSheetId="3">#REF!</definedName>
    <definedName name="_Д130500">#REF!</definedName>
    <definedName name="_Д140000" localSheetId="1">#REF!</definedName>
    <definedName name="_Д140000" localSheetId="3">#REF!</definedName>
    <definedName name="_Д140000">#REF!</definedName>
    <definedName name="_Д140601" localSheetId="1">#REF!</definedName>
    <definedName name="_Д140601" localSheetId="3">#REF!</definedName>
    <definedName name="_Д140601">#REF!</definedName>
    <definedName name="_Д140602" localSheetId="1">#REF!</definedName>
    <definedName name="_Д140602" localSheetId="3">#REF!</definedName>
    <definedName name="_Д140602">#REF!</definedName>
    <definedName name="_Д140603" localSheetId="1">#REF!</definedName>
    <definedName name="_Д140603" localSheetId="3">#REF!</definedName>
    <definedName name="_Д140603">#REF!</definedName>
    <definedName name="_Д140700" localSheetId="1">#REF!</definedName>
    <definedName name="_Д140700" localSheetId="3">#REF!</definedName>
    <definedName name="_Д140700">#REF!</definedName>
    <definedName name="_Д160000" localSheetId="1">#REF!</definedName>
    <definedName name="_Д160000" localSheetId="3">#REF!</definedName>
    <definedName name="_Д160000">#REF!</definedName>
    <definedName name="_Д160100" localSheetId="1">#REF!</definedName>
    <definedName name="_Д160100" localSheetId="3">#REF!</definedName>
    <definedName name="_Д160100">#REF!</definedName>
    <definedName name="_Д160200" localSheetId="1">#REF!</definedName>
    <definedName name="_Д160200" localSheetId="3">#REF!</definedName>
    <definedName name="_Д160200">#REF!</definedName>
    <definedName name="_Д160300" localSheetId="1">#REF!</definedName>
    <definedName name="_Д160300" localSheetId="3">#REF!</definedName>
    <definedName name="_Д160300">#REF!</definedName>
    <definedName name="_Д200000" localSheetId="1">#REF!</definedName>
    <definedName name="_Д200000" localSheetId="3">#REF!</definedName>
    <definedName name="_Д200000">#REF!</definedName>
    <definedName name="_Д210000" localSheetId="1">#REF!</definedName>
    <definedName name="_Д210000" localSheetId="3">#REF!</definedName>
    <definedName name="_Д210000">#REF!</definedName>
    <definedName name="_Д210700" localSheetId="1">#REF!</definedName>
    <definedName name="_Д210700" localSheetId="3">#REF!</definedName>
    <definedName name="_Д210700">#REF!</definedName>
    <definedName name="_Д220000" localSheetId="1">#REF!</definedName>
    <definedName name="_Д220000" localSheetId="3">#REF!</definedName>
    <definedName name="_Д220000">#REF!</definedName>
    <definedName name="_Д220800" localSheetId="1">#REF!</definedName>
    <definedName name="_Д220800" localSheetId="3">#REF!</definedName>
    <definedName name="_Д220800">#REF!</definedName>
    <definedName name="_Д220900" localSheetId="1">#REF!</definedName>
    <definedName name="_Д220900" localSheetId="3">#REF!</definedName>
    <definedName name="_Д220900">#REF!</definedName>
    <definedName name="_Д230000" localSheetId="1">#REF!</definedName>
    <definedName name="_Д230000" localSheetId="3">#REF!</definedName>
    <definedName name="_Д230000">#REF!</definedName>
    <definedName name="_Д240000" localSheetId="1">#REF!</definedName>
    <definedName name="_Д240000" localSheetId="3">#REF!</definedName>
    <definedName name="_Д240000">#REF!</definedName>
    <definedName name="_Д240800" localSheetId="1">#REF!</definedName>
    <definedName name="_Д240800" localSheetId="3">#REF!</definedName>
    <definedName name="_Д240800">#REF!</definedName>
    <definedName name="_Д400000" localSheetId="1">#REF!</definedName>
    <definedName name="_Д400000" localSheetId="3">#REF!</definedName>
    <definedName name="_Д400000">#REF!</definedName>
    <definedName name="_Д410100" localSheetId="1">#REF!</definedName>
    <definedName name="_Д410100" localSheetId="3">#REF!</definedName>
    <definedName name="_Д410100">#REF!</definedName>
    <definedName name="_Д410400" localSheetId="1">#REF!</definedName>
    <definedName name="_Д410400" localSheetId="3">#REF!</definedName>
    <definedName name="_Д410400">#REF!</definedName>
    <definedName name="_Д500000" localSheetId="1">#REF!</definedName>
    <definedName name="_Д500000" localSheetId="3">#REF!</definedName>
    <definedName name="_Д500000">#REF!</definedName>
    <definedName name="_Д500800" localSheetId="1">#REF!</definedName>
    <definedName name="_Д500800" localSheetId="3">#REF!</definedName>
    <definedName name="_Д500800">#REF!</definedName>
    <definedName name="_Д500900" localSheetId="1">#REF!</definedName>
    <definedName name="_Д500900" localSheetId="3">#REF!</definedName>
    <definedName name="_Д500900">#REF!</definedName>
    <definedName name="_Е1000" localSheetId="1">#REF!</definedName>
    <definedName name="_Е1000" localSheetId="3">#REF!</definedName>
    <definedName name="_Е1000">#REF!</definedName>
    <definedName name="_Е1100" localSheetId="1">#REF!</definedName>
    <definedName name="_Е1100" localSheetId="3">#REF!</definedName>
    <definedName name="_Е1100">#REF!</definedName>
    <definedName name="_Е1110" localSheetId="1">#REF!</definedName>
    <definedName name="_Е1110" localSheetId="3">#REF!</definedName>
    <definedName name="_Е1110">#REF!</definedName>
    <definedName name="_Е1120" localSheetId="1">#REF!</definedName>
    <definedName name="_Е1120" localSheetId="3">#REF!</definedName>
    <definedName name="_Е1120">#REF!</definedName>
    <definedName name="_Е1130" localSheetId="1">#REF!</definedName>
    <definedName name="_Е1130" localSheetId="3">#REF!</definedName>
    <definedName name="_Е1130">#REF!</definedName>
    <definedName name="_Е1140" localSheetId="1">#REF!</definedName>
    <definedName name="_Е1140" localSheetId="3">#REF!</definedName>
    <definedName name="_Е1140">#REF!</definedName>
    <definedName name="_Е1150" localSheetId="1">#REF!</definedName>
    <definedName name="_Е1150" localSheetId="3">#REF!</definedName>
    <definedName name="_Е1150">#REF!</definedName>
    <definedName name="_Е1160" localSheetId="1">#REF!</definedName>
    <definedName name="_Е1160" localSheetId="3">#REF!</definedName>
    <definedName name="_Е1160">#REF!</definedName>
    <definedName name="_Е1161" localSheetId="1">#REF!</definedName>
    <definedName name="_Е1161" localSheetId="3">#REF!</definedName>
    <definedName name="_Е1161">#REF!</definedName>
    <definedName name="_Е1162" localSheetId="1">#REF!</definedName>
    <definedName name="_Е1162" localSheetId="3">#REF!</definedName>
    <definedName name="_Е1162">#REF!</definedName>
    <definedName name="_Е1163" localSheetId="1">#REF!</definedName>
    <definedName name="_Е1163" localSheetId="3">#REF!</definedName>
    <definedName name="_Е1163">#REF!</definedName>
    <definedName name="_Е1164" localSheetId="1">#REF!</definedName>
    <definedName name="_Е1164" localSheetId="3">#REF!</definedName>
    <definedName name="_Е1164">#REF!</definedName>
    <definedName name="_Е1170" localSheetId="1">#REF!</definedName>
    <definedName name="_Е1170" localSheetId="3">#REF!</definedName>
    <definedName name="_Е1170">#REF!</definedName>
    <definedName name="_Е1200" localSheetId="1">#REF!</definedName>
    <definedName name="_Е1200" localSheetId="3">#REF!</definedName>
    <definedName name="_Е1200">#REF!</definedName>
    <definedName name="_Е1300" localSheetId="1">#REF!</definedName>
    <definedName name="_Е1300" localSheetId="3">#REF!</definedName>
    <definedName name="_Е1300">#REF!</definedName>
    <definedName name="_Е1340" localSheetId="1">#REF!</definedName>
    <definedName name="_Е1340" localSheetId="3">#REF!</definedName>
    <definedName name="_Е1340">#REF!</definedName>
    <definedName name="_Е2000" localSheetId="1">#REF!</definedName>
    <definedName name="_Е2000" localSheetId="3">#REF!</definedName>
    <definedName name="_Е2000">#REF!</definedName>
    <definedName name="_Е2100" localSheetId="1">#REF!</definedName>
    <definedName name="_Е2100" localSheetId="3">#REF!</definedName>
    <definedName name="_Е2100">#REF!</definedName>
    <definedName name="_Е2110" localSheetId="1">#REF!</definedName>
    <definedName name="_Е2110" localSheetId="3">#REF!</definedName>
    <definedName name="_Е2110">#REF!</definedName>
    <definedName name="_Е2120" localSheetId="1">#REF!</definedName>
    <definedName name="_Е2120" localSheetId="3">#REF!</definedName>
    <definedName name="_Е2120">#REF!</definedName>
    <definedName name="_Е2130" localSheetId="1">#REF!</definedName>
    <definedName name="_Е2130" localSheetId="3">#REF!</definedName>
    <definedName name="_Е2130">#REF!</definedName>
    <definedName name="_Е2200" localSheetId="1">#REF!</definedName>
    <definedName name="_Е2200" localSheetId="3">#REF!</definedName>
    <definedName name="_Е2200">#REF!</definedName>
    <definedName name="_Е2300" localSheetId="1">#REF!</definedName>
    <definedName name="_Е2300" localSheetId="3">#REF!</definedName>
    <definedName name="_Е2300">#REF!</definedName>
    <definedName name="_Е3000" localSheetId="1">#REF!</definedName>
    <definedName name="_Е3000" localSheetId="3">#REF!</definedName>
    <definedName name="_Е3000">#REF!</definedName>
    <definedName name="_Е4000" localSheetId="1">#REF!</definedName>
    <definedName name="_Е4000" localSheetId="3">#REF!</definedName>
    <definedName name="_Е4000">#REF!</definedName>
    <definedName name="_ёИ900201" localSheetId="1">[1]джер_фінанс!#REF!</definedName>
    <definedName name="_ёИ900201" localSheetId="3">[1]джер_фінанс!#REF!</definedName>
    <definedName name="_ёИ900201">[1]джер_фінанс!#REF!</definedName>
    <definedName name="_ёИ900202" localSheetId="1">[1]джер_фінанс!#REF!</definedName>
    <definedName name="_ёИ900202" localSheetId="3">[1]джер_фінанс!#REF!</definedName>
    <definedName name="_ёИ900202">[1]джер_фінанс!#REF!</definedName>
    <definedName name="_ёК900101" localSheetId="1">[1]джер_фінанс!#REF!</definedName>
    <definedName name="_ёК900101" localSheetId="3">[1]джер_фінанс!#REF!</definedName>
    <definedName name="_ёК900101">[1]джер_фінанс!#REF!</definedName>
    <definedName name="_ёК900102" localSheetId="1">[1]джер_фінанс!#REF!</definedName>
    <definedName name="_ёК900102" localSheetId="3">[1]джер_фінанс!#REF!</definedName>
    <definedName name="_ёК900102">[1]джер_фінанс!#REF!</definedName>
    <definedName name="_ёЛ900203" localSheetId="1">[1]джер_фінанс!#REF!</definedName>
    <definedName name="_ёЛ900203" localSheetId="3">[1]джер_фінанс!#REF!</definedName>
    <definedName name="_ёЛ900203">[1]джер_фінанс!#REF!</definedName>
    <definedName name="_ёЛ900300" localSheetId="1">[1]джер_фінанс!#REF!</definedName>
    <definedName name="_ёЛ900300" localSheetId="3">[1]джер_фінанс!#REF!</definedName>
    <definedName name="_ёЛ900300">[1]джер_фінанс!#REF!</definedName>
    <definedName name="_ёЪ900400" localSheetId="1">[1]джер_фінанс!#REF!</definedName>
    <definedName name="_ёЪ900400" localSheetId="3">[1]джер_фінанс!#REF!</definedName>
    <definedName name="_ёЪ900400">[1]джер_фінанс!#REF!</definedName>
    <definedName name="_И010100" localSheetId="1">[1]джер_фінанс!#REF!</definedName>
    <definedName name="_И010100" localSheetId="3">[1]джер_фінанс!#REF!</definedName>
    <definedName name="_И010100">[1]джер_фінанс!#REF!</definedName>
    <definedName name="_И010200" localSheetId="1">[1]джер_фінанс!#REF!</definedName>
    <definedName name="_И010200" localSheetId="3">[1]джер_фінанс!#REF!</definedName>
    <definedName name="_И010200">[1]джер_фінанс!#REF!</definedName>
    <definedName name="_И040000" localSheetId="1">[1]джер_фінанс!#REF!</definedName>
    <definedName name="_И040000" localSheetId="3">[1]джер_фінанс!#REF!</definedName>
    <definedName name="_И040000">[1]джер_фінанс!#REF!</definedName>
    <definedName name="_И050000" localSheetId="1">[1]джер_фінанс!#REF!</definedName>
    <definedName name="_И050000" localSheetId="3">[1]джер_фінанс!#REF!</definedName>
    <definedName name="_И050000">[1]джер_фінанс!#REF!</definedName>
    <definedName name="_И060000" localSheetId="1">[1]джер_фінанс!#REF!</definedName>
    <definedName name="_И060000" localSheetId="3">[1]джер_фінанс!#REF!</definedName>
    <definedName name="_И060000">[1]джер_фінанс!#REF!</definedName>
    <definedName name="_И070000" localSheetId="1">[1]джер_фінанс!#REF!</definedName>
    <definedName name="_И070000" localSheetId="3">[1]джер_фінанс!#REF!</definedName>
    <definedName name="_И070000">[1]джер_фінанс!#REF!</definedName>
    <definedName name="_И080000" localSheetId="1">[1]джер_фінанс!#REF!</definedName>
    <definedName name="_И080000" localSheetId="3">[1]джер_фінанс!#REF!</definedName>
    <definedName name="_И080000">[1]джер_фінанс!#REF!</definedName>
    <definedName name="_И090000" localSheetId="1">[1]джер_фінанс!#REF!</definedName>
    <definedName name="_И090000" localSheetId="3">[1]джер_фінанс!#REF!</definedName>
    <definedName name="_И090000">[1]джер_фінанс!#REF!</definedName>
    <definedName name="_И090200" localSheetId="1">[1]джер_фінанс!#REF!</definedName>
    <definedName name="_И090200" localSheetId="3">[1]джер_фінанс!#REF!</definedName>
    <definedName name="_И090200">[1]джер_фінанс!#REF!</definedName>
    <definedName name="_И090201" localSheetId="1">[1]джер_фінанс!#REF!</definedName>
    <definedName name="_И090201" localSheetId="3">[1]джер_фінанс!#REF!</definedName>
    <definedName name="_И090201">[1]джер_фінанс!#REF!</definedName>
    <definedName name="_И090202" localSheetId="1">[1]джер_фінанс!#REF!</definedName>
    <definedName name="_И090202" localSheetId="3">[1]джер_фінанс!#REF!</definedName>
    <definedName name="_И090202">[1]джер_фінанс!#REF!</definedName>
    <definedName name="_И090203" localSheetId="1">[1]джер_фінанс!#REF!</definedName>
    <definedName name="_И090203" localSheetId="3">[1]джер_фінанс!#REF!</definedName>
    <definedName name="_И090203">[1]джер_фінанс!#REF!</definedName>
    <definedName name="_И090300" localSheetId="1">[1]джер_фінанс!#REF!</definedName>
    <definedName name="_И090300" localSheetId="3">[1]джер_фінанс!#REF!</definedName>
    <definedName name="_И090300">[1]джер_фінанс!#REF!</definedName>
    <definedName name="_И090301" localSheetId="1">[1]джер_фінанс!#REF!</definedName>
    <definedName name="_И090301" localSheetId="3">[1]джер_фінанс!#REF!</definedName>
    <definedName name="_И090301">[1]джер_фінанс!#REF!</definedName>
    <definedName name="_И090302" localSheetId="1">[1]джер_фінанс!#REF!</definedName>
    <definedName name="_И090302" localSheetId="3">[1]джер_фінанс!#REF!</definedName>
    <definedName name="_И090302">[1]джер_фінанс!#REF!</definedName>
    <definedName name="_И090303" localSheetId="1">[1]джер_фінанс!#REF!</definedName>
    <definedName name="_И090303" localSheetId="3">[1]джер_фінанс!#REF!</definedName>
    <definedName name="_И090303">[1]джер_фінанс!#REF!</definedName>
    <definedName name="_И090304" localSheetId="1">[1]джер_фінанс!#REF!</definedName>
    <definedName name="_И090304" localSheetId="3">[1]джер_фінанс!#REF!</definedName>
    <definedName name="_И090304">[1]джер_фінанс!#REF!</definedName>
    <definedName name="_И090305" localSheetId="1">[1]джер_фінанс!#REF!</definedName>
    <definedName name="_И090305" localSheetId="3">[1]джер_фінанс!#REF!</definedName>
    <definedName name="_И090305">[1]джер_фінанс!#REF!</definedName>
    <definedName name="_И090306" localSheetId="1">[1]джер_фінанс!#REF!</definedName>
    <definedName name="_И090306" localSheetId="3">[1]джер_фінанс!#REF!</definedName>
    <definedName name="_И090306">[1]джер_фінанс!#REF!</definedName>
    <definedName name="_И090307" localSheetId="1">[1]джер_фінанс!#REF!</definedName>
    <definedName name="_И090307" localSheetId="3">[1]джер_фінанс!#REF!</definedName>
    <definedName name="_И090307">[1]джер_фінанс!#REF!</definedName>
    <definedName name="_И090400" localSheetId="1">[1]джер_фінанс!#REF!</definedName>
    <definedName name="_И090400" localSheetId="3">[1]джер_фінанс!#REF!</definedName>
    <definedName name="_И090400">[1]джер_фінанс!#REF!</definedName>
    <definedName name="_И090405" localSheetId="1">[1]джер_фінанс!#REF!</definedName>
    <definedName name="_И090405" localSheetId="3">[1]джер_фінанс!#REF!</definedName>
    <definedName name="_И090405">[1]джер_фінанс!#REF!</definedName>
    <definedName name="_И090412" localSheetId="1">[1]джер_фінанс!#REF!</definedName>
    <definedName name="_И090412" localSheetId="3">[1]джер_фінанс!#REF!</definedName>
    <definedName name="_И090412">[1]джер_фінанс!#REF!</definedName>
    <definedName name="_И090601" localSheetId="1">[1]джер_фінанс!#REF!</definedName>
    <definedName name="_И090601" localSheetId="3">[1]джер_фінанс!#REF!</definedName>
    <definedName name="_И090601">[1]джер_фінанс!#REF!</definedName>
    <definedName name="_И090700" localSheetId="1">[1]джер_фінанс!#REF!</definedName>
    <definedName name="_И090700" localSheetId="3">[1]джер_фінанс!#REF!</definedName>
    <definedName name="_И090700">[1]джер_фінанс!#REF!</definedName>
    <definedName name="_И090900" localSheetId="1">[1]джер_фінанс!#REF!</definedName>
    <definedName name="_И090900" localSheetId="3">[1]джер_фінанс!#REF!</definedName>
    <definedName name="_И090900">[1]джер_фінанс!#REF!</definedName>
    <definedName name="_И091100" localSheetId="1">[1]джер_фінанс!#REF!</definedName>
    <definedName name="_И091100" localSheetId="3">[1]джер_фінанс!#REF!</definedName>
    <definedName name="_И091100">[1]джер_фінанс!#REF!</definedName>
    <definedName name="_И091200" localSheetId="1">[1]джер_фінанс!#REF!</definedName>
    <definedName name="_И091200" localSheetId="3">[1]джер_фінанс!#REF!</definedName>
    <definedName name="_И091200">[1]джер_фінанс!#REF!</definedName>
    <definedName name="_И100000" localSheetId="1">[1]джер_фінанс!#REF!</definedName>
    <definedName name="_И100000" localSheetId="3">[1]джер_фінанс!#REF!</definedName>
    <definedName name="_И100000">[1]джер_фінанс!#REF!</definedName>
    <definedName name="_И100100" localSheetId="1">[1]джер_фінанс!#REF!</definedName>
    <definedName name="_И100100" localSheetId="3">[1]джер_фінанс!#REF!</definedName>
    <definedName name="_И100100">[1]джер_фінанс!#REF!</definedName>
    <definedName name="_И100103" localSheetId="1">[1]джер_фінанс!#REF!</definedName>
    <definedName name="_И100103" localSheetId="3">[1]джер_фінанс!#REF!</definedName>
    <definedName name="_И100103">[1]джер_фінанс!#REF!</definedName>
    <definedName name="_И100200" localSheetId="1">[1]джер_фінанс!#REF!</definedName>
    <definedName name="_И100200" localSheetId="3">[1]джер_фінанс!#REF!</definedName>
    <definedName name="_И100200">[1]джер_фінанс!#REF!</definedName>
    <definedName name="_И100203" localSheetId="1">[1]джер_фінанс!#REF!</definedName>
    <definedName name="_И100203" localSheetId="3">[1]джер_фінанс!#REF!</definedName>
    <definedName name="_И100203">[1]джер_фінанс!#REF!</definedName>
    <definedName name="_И100204" localSheetId="1">[1]джер_фінанс!#REF!</definedName>
    <definedName name="_И100204" localSheetId="3">[1]джер_фінанс!#REF!</definedName>
    <definedName name="_И100204">[1]джер_фінанс!#REF!</definedName>
    <definedName name="_И110000" localSheetId="1">[1]джер_фінанс!#REF!</definedName>
    <definedName name="_И110000" localSheetId="3">[1]джер_фінанс!#REF!</definedName>
    <definedName name="_И110000">[1]джер_фінанс!#REF!</definedName>
    <definedName name="_И120000" localSheetId="1">[1]джер_фінанс!#REF!</definedName>
    <definedName name="_И120000" localSheetId="3">[1]джер_фінанс!#REF!</definedName>
    <definedName name="_И120000">[1]джер_фінанс!#REF!</definedName>
    <definedName name="_И130000" localSheetId="1">[1]джер_фінанс!#REF!</definedName>
    <definedName name="_И130000" localSheetId="3">[1]джер_фінанс!#REF!</definedName>
    <definedName name="_И130000">[1]джер_фінанс!#REF!</definedName>
    <definedName name="_И140000" localSheetId="1">[1]джер_фінанс!#REF!</definedName>
    <definedName name="_И140000" localSheetId="3">[1]джер_фінанс!#REF!</definedName>
    <definedName name="_И140000">[1]джер_фінанс!#REF!</definedName>
    <definedName name="_И140102" localSheetId="1">[1]джер_фінанс!#REF!</definedName>
    <definedName name="_И140102" localSheetId="3">[1]джер_фінанс!#REF!</definedName>
    <definedName name="_И140102">[1]джер_фінанс!#REF!</definedName>
    <definedName name="_И150000" localSheetId="1">[1]джер_фінанс!#REF!</definedName>
    <definedName name="_И150000" localSheetId="3">[1]джер_фінанс!#REF!</definedName>
    <definedName name="_И150000">[1]джер_фінанс!#REF!</definedName>
    <definedName name="_И150101" localSheetId="1">[1]джер_фінанс!#REF!</definedName>
    <definedName name="_И150101" localSheetId="3">[1]джер_фінанс!#REF!</definedName>
    <definedName name="_И150101">[1]джер_фінанс!#REF!</definedName>
    <definedName name="_И160000" localSheetId="1">[1]джер_фінанс!#REF!</definedName>
    <definedName name="_И160000" localSheetId="3">[1]джер_фінанс!#REF!</definedName>
    <definedName name="_И160000">[1]джер_фінанс!#REF!</definedName>
    <definedName name="_И160100" localSheetId="1">[1]джер_фінанс!#REF!</definedName>
    <definedName name="_И160100" localSheetId="3">[1]джер_фінанс!#REF!</definedName>
    <definedName name="_И160100">[1]джер_фінанс!#REF!</definedName>
    <definedName name="_И160103" localSheetId="1">[1]джер_фінанс!#REF!</definedName>
    <definedName name="_И160103" localSheetId="3">[1]джер_фінанс!#REF!</definedName>
    <definedName name="_И160103">[1]джер_фінанс!#REF!</definedName>
    <definedName name="_И160200" localSheetId="1">[1]джер_фінанс!#REF!</definedName>
    <definedName name="_И160200" localSheetId="3">[1]джер_фінанс!#REF!</definedName>
    <definedName name="_И160200">[1]джер_фінанс!#REF!</definedName>
    <definedName name="_И160300" localSheetId="1">[1]джер_фінанс!#REF!</definedName>
    <definedName name="_И160300" localSheetId="3">[1]джер_фінанс!#REF!</definedName>
    <definedName name="_И160300">[1]джер_фінанс!#REF!</definedName>
    <definedName name="_И160304" localSheetId="1">[1]джер_фінанс!#REF!</definedName>
    <definedName name="_И160304" localSheetId="3">[1]джер_фінанс!#REF!</definedName>
    <definedName name="_И160304">[1]джер_фінанс!#REF!</definedName>
    <definedName name="_И170000" localSheetId="1">[1]джер_фінанс!#REF!</definedName>
    <definedName name="_И170000" localSheetId="3">[1]джер_фінанс!#REF!</definedName>
    <definedName name="_И170000">[1]джер_фінанс!#REF!</definedName>
    <definedName name="_И170100" localSheetId="1">[1]джер_фінанс!#REF!</definedName>
    <definedName name="_И170100" localSheetId="3">[1]джер_фінанс!#REF!</definedName>
    <definedName name="_И170100">[1]джер_фінанс!#REF!</definedName>
    <definedName name="_И170101" localSheetId="1">[1]джер_фінанс!#REF!</definedName>
    <definedName name="_И170101" localSheetId="3">[1]джер_фінанс!#REF!</definedName>
    <definedName name="_И170101">[1]джер_фінанс!#REF!</definedName>
    <definedName name="_И170300" localSheetId="1">[1]джер_фінанс!#REF!</definedName>
    <definedName name="_И170300" localSheetId="3">[1]джер_фінанс!#REF!</definedName>
    <definedName name="_И170300">[1]джер_фінанс!#REF!</definedName>
    <definedName name="_И170303" localSheetId="1">[1]джер_фінанс!#REF!</definedName>
    <definedName name="_И170303" localSheetId="3">[1]джер_фінанс!#REF!</definedName>
    <definedName name="_И170303">[1]джер_фінанс!#REF!</definedName>
    <definedName name="_И170600" localSheetId="1">[1]джер_фінанс!#REF!</definedName>
    <definedName name="_И170600" localSheetId="3">[1]джер_фінанс!#REF!</definedName>
    <definedName name="_И170600">[1]джер_фінанс!#REF!</definedName>
    <definedName name="_И170601" localSheetId="1">[1]джер_фінанс!#REF!</definedName>
    <definedName name="_И170601" localSheetId="3">[1]джер_фінанс!#REF!</definedName>
    <definedName name="_И170601">[1]джер_фінанс!#REF!</definedName>
    <definedName name="_И170700" localSheetId="1">[1]джер_фінанс!#REF!</definedName>
    <definedName name="_И170700" localSheetId="3">[1]джер_фінанс!#REF!</definedName>
    <definedName name="_И170700">[1]джер_фінанс!#REF!</definedName>
    <definedName name="_И170703" localSheetId="1">[1]джер_фінанс!#REF!</definedName>
    <definedName name="_И170703" localSheetId="3">[1]джер_фінанс!#REF!</definedName>
    <definedName name="_И170703">[1]джер_фінанс!#REF!</definedName>
    <definedName name="_И200000" localSheetId="1">[1]джер_фінанс!#REF!</definedName>
    <definedName name="_И200000" localSheetId="3">[1]джер_фінанс!#REF!</definedName>
    <definedName name="_И200000">[1]джер_фінанс!#REF!</definedName>
    <definedName name="_И210000" localSheetId="1">[1]джер_фінанс!#REF!</definedName>
    <definedName name="_И210000" localSheetId="3">[1]джер_фінанс!#REF!</definedName>
    <definedName name="_И210000">[1]джер_фінанс!#REF!</definedName>
    <definedName name="_И210200" localSheetId="1">[1]джер_фінанс!#REF!</definedName>
    <definedName name="_И210200" localSheetId="3">[1]джер_фінанс!#REF!</definedName>
    <definedName name="_И210200">[1]джер_фінанс!#REF!</definedName>
    <definedName name="_И240000" localSheetId="1">[1]джер_фінанс!#REF!</definedName>
    <definedName name="_И240000" localSheetId="3">[1]джер_фінанс!#REF!</definedName>
    <definedName name="_И240000">[1]джер_фінанс!#REF!</definedName>
    <definedName name="_И240600" localSheetId="1">[1]джер_фінанс!#REF!</definedName>
    <definedName name="_И240600" localSheetId="3">[1]джер_фінанс!#REF!</definedName>
    <definedName name="_И240600">[1]джер_фінанс!#REF!</definedName>
    <definedName name="_И250000" localSheetId="1">[1]джер_фінанс!#REF!</definedName>
    <definedName name="_И250000" localSheetId="3">[1]джер_фінанс!#REF!</definedName>
    <definedName name="_И250000">[1]джер_фінанс!#REF!</definedName>
    <definedName name="_И250102" localSheetId="1">[1]джер_фінанс!#REF!</definedName>
    <definedName name="_И250102" localSheetId="3">[1]джер_фінанс!#REF!</definedName>
    <definedName name="_И250102">[1]джер_фінанс!#REF!</definedName>
    <definedName name="_И250200" localSheetId="1">[1]джер_фінанс!#REF!</definedName>
    <definedName name="_И250200" localSheetId="3">[1]джер_фінанс!#REF!</definedName>
    <definedName name="_И250200">[1]джер_фінанс!#REF!</definedName>
    <definedName name="_И250301" localSheetId="1">[1]джер_фінанс!#REF!</definedName>
    <definedName name="_И250301" localSheetId="3">[1]джер_фінанс!#REF!</definedName>
    <definedName name="_И250301">[1]джер_фінанс!#REF!</definedName>
    <definedName name="_И250307" localSheetId="1">[1]джер_фінанс!#REF!</definedName>
    <definedName name="_И250307" localSheetId="3">[1]джер_фінанс!#REF!</definedName>
    <definedName name="_И250307">[1]джер_фінанс!#REF!</definedName>
    <definedName name="_И250500" localSheetId="1">[1]джер_фінанс!#REF!</definedName>
    <definedName name="_И250500" localSheetId="3">[1]джер_фінанс!#REF!</definedName>
    <definedName name="_И250500">[1]джер_фінанс!#REF!</definedName>
    <definedName name="_И250501" localSheetId="1">[1]джер_фінанс!#REF!</definedName>
    <definedName name="_И250501" localSheetId="3">[1]джер_фінанс!#REF!</definedName>
    <definedName name="_И250501">[1]джер_фінанс!#REF!</definedName>
    <definedName name="_И250502" localSheetId="1">[1]джер_фінанс!#REF!</definedName>
    <definedName name="_И250502" localSheetId="3">[1]джер_фінанс!#REF!</definedName>
    <definedName name="_И250502">[1]джер_фінанс!#REF!</definedName>
    <definedName name="_ІБ900501" localSheetId="1">#REF!</definedName>
    <definedName name="_ІБ900501" localSheetId="3">#REF!</definedName>
    <definedName name="_ІБ900501">#REF!</definedName>
    <definedName name="_ІБ900502" localSheetId="1">#REF!</definedName>
    <definedName name="_ІБ900502" localSheetId="3">#REF!</definedName>
    <definedName name="_ІБ900502">#REF!</definedName>
    <definedName name="_ІВ900201" localSheetId="1">#REF!</definedName>
    <definedName name="_ІВ900201" localSheetId="3">#REF!</definedName>
    <definedName name="_ІВ900201">#REF!</definedName>
    <definedName name="_ІВ900202" localSheetId="1">#REF!</definedName>
    <definedName name="_ІВ900202" localSheetId="3">#REF!</definedName>
    <definedName name="_ІВ900202">#REF!</definedName>
    <definedName name="_ІД900101" localSheetId="1">#REF!</definedName>
    <definedName name="_ІД900101" localSheetId="3">#REF!</definedName>
    <definedName name="_ІД900101">#REF!</definedName>
    <definedName name="_ІД900102" localSheetId="1">#REF!</definedName>
    <definedName name="_ІД900102" localSheetId="3">#REF!</definedName>
    <definedName name="_ІД900102">#REF!</definedName>
    <definedName name="_ІЕ900203" localSheetId="1">#REF!</definedName>
    <definedName name="_ІЕ900203" localSheetId="3">#REF!</definedName>
    <definedName name="_ІЕ900203">#REF!</definedName>
    <definedName name="_ІЕ900300" localSheetId="1">#REF!</definedName>
    <definedName name="_ІЕ900300" localSheetId="3">#REF!</definedName>
    <definedName name="_ІЕ900300">#REF!</definedName>
    <definedName name="_ІФ900400" localSheetId="1">#REF!</definedName>
    <definedName name="_ІФ900400" localSheetId="3">#REF!</definedName>
    <definedName name="_ІФ900400">#REF!</definedName>
    <definedName name="_К100000" localSheetId="1">[1]джер_фінанс!#REF!</definedName>
    <definedName name="_К100000" localSheetId="3">[1]джер_фінанс!#REF!</definedName>
    <definedName name="_К100000">[1]джер_фінанс!#REF!</definedName>
    <definedName name="_К110000" localSheetId="1">[1]джер_фінанс!#REF!</definedName>
    <definedName name="_К110000" localSheetId="3">[1]джер_фінанс!#REF!</definedName>
    <definedName name="_К110000">[1]джер_фінанс!#REF!</definedName>
    <definedName name="_К110100" localSheetId="1">[1]джер_фінанс!#REF!</definedName>
    <definedName name="_К110100" localSheetId="3">[1]джер_фінанс!#REF!</definedName>
    <definedName name="_К110100">[1]джер_фінанс!#REF!</definedName>
    <definedName name="_К110200" localSheetId="1">[1]джер_фінанс!#REF!</definedName>
    <definedName name="_К110200" localSheetId="3">[1]джер_фінанс!#REF!</definedName>
    <definedName name="_К110200">[1]джер_фінанс!#REF!</definedName>
    <definedName name="_К120000" localSheetId="1">[1]джер_фінанс!#REF!</definedName>
    <definedName name="_К120000" localSheetId="3">[1]джер_фінанс!#REF!</definedName>
    <definedName name="_К120000">[1]джер_фінанс!#REF!</definedName>
    <definedName name="_К120200" localSheetId="1">[1]джер_фінанс!#REF!</definedName>
    <definedName name="_К120200" localSheetId="3">[1]джер_фінанс!#REF!</definedName>
    <definedName name="_К120200">[1]джер_фінанс!#REF!</definedName>
    <definedName name="_К130000" localSheetId="1">[1]джер_фінанс!#REF!</definedName>
    <definedName name="_К130000" localSheetId="3">[1]джер_фінанс!#REF!</definedName>
    <definedName name="_К130000">[1]джер_фінанс!#REF!</definedName>
    <definedName name="_К130100" localSheetId="1">[1]джер_фінанс!#REF!</definedName>
    <definedName name="_К130100" localSheetId="3">[1]джер_фінанс!#REF!</definedName>
    <definedName name="_К130100">[1]джер_фінанс!#REF!</definedName>
    <definedName name="_К130200" localSheetId="1">[1]джер_фінанс!#REF!</definedName>
    <definedName name="_К130200" localSheetId="3">[1]джер_фінанс!#REF!</definedName>
    <definedName name="_К130200">[1]джер_фінанс!#REF!</definedName>
    <definedName name="_К130300" localSheetId="1">[1]джер_фінанс!#REF!</definedName>
    <definedName name="_К130300" localSheetId="3">[1]джер_фінанс!#REF!</definedName>
    <definedName name="_К130300">[1]джер_фінанс!#REF!</definedName>
    <definedName name="_К130500" localSheetId="1">[1]джер_фінанс!#REF!</definedName>
    <definedName name="_К130500" localSheetId="3">[1]джер_фінанс!#REF!</definedName>
    <definedName name="_К130500">[1]джер_фінанс!#REF!</definedName>
    <definedName name="_К140000" localSheetId="1">[1]джер_фінанс!#REF!</definedName>
    <definedName name="_К140000" localSheetId="3">[1]джер_фінанс!#REF!</definedName>
    <definedName name="_К140000">[1]джер_фінанс!#REF!</definedName>
    <definedName name="_К140601" localSheetId="1">[1]джер_фінанс!#REF!</definedName>
    <definedName name="_К140601" localSheetId="3">[1]джер_фінанс!#REF!</definedName>
    <definedName name="_К140601">[1]джер_фінанс!#REF!</definedName>
    <definedName name="_К140602" localSheetId="1">[1]джер_фінанс!#REF!</definedName>
    <definedName name="_К140602" localSheetId="3">[1]джер_фінанс!#REF!</definedName>
    <definedName name="_К140602">[1]джер_фінанс!#REF!</definedName>
    <definedName name="_К140603" localSheetId="1">[1]джер_фінанс!#REF!</definedName>
    <definedName name="_К140603" localSheetId="3">[1]джер_фінанс!#REF!</definedName>
    <definedName name="_К140603">[1]джер_фінанс!#REF!</definedName>
    <definedName name="_К140700" localSheetId="1">[1]джер_фінанс!#REF!</definedName>
    <definedName name="_К140700" localSheetId="3">[1]джер_фінанс!#REF!</definedName>
    <definedName name="_К140700">[1]джер_фінанс!#REF!</definedName>
    <definedName name="_К160000" localSheetId="1">[1]джер_фінанс!#REF!</definedName>
    <definedName name="_К160000" localSheetId="3">[1]джер_фінанс!#REF!</definedName>
    <definedName name="_К160000">[1]джер_фінанс!#REF!</definedName>
    <definedName name="_К160100" localSheetId="1">[1]джер_фінанс!#REF!</definedName>
    <definedName name="_К160100" localSheetId="3">[1]джер_фінанс!#REF!</definedName>
    <definedName name="_К160100">[1]джер_фінанс!#REF!</definedName>
    <definedName name="_К160200" localSheetId="1">[1]джер_фінанс!#REF!</definedName>
    <definedName name="_К160200" localSheetId="3">[1]джер_фінанс!#REF!</definedName>
    <definedName name="_К160200">[1]джер_фінанс!#REF!</definedName>
    <definedName name="_К160300" localSheetId="1">[1]джер_фінанс!#REF!</definedName>
    <definedName name="_К160300" localSheetId="3">[1]джер_фінанс!#REF!</definedName>
    <definedName name="_К160300">[1]джер_фінанс!#REF!</definedName>
    <definedName name="_К200000" localSheetId="1">[1]джер_фінанс!#REF!</definedName>
    <definedName name="_К200000" localSheetId="3">[1]джер_фінанс!#REF!</definedName>
    <definedName name="_К200000">[1]джер_фінанс!#REF!</definedName>
    <definedName name="_К210000" localSheetId="1">[1]джер_фінанс!#REF!</definedName>
    <definedName name="_К210000" localSheetId="3">[1]джер_фінанс!#REF!</definedName>
    <definedName name="_К210000">[1]джер_фінанс!#REF!</definedName>
    <definedName name="_К210700" localSheetId="1">[1]джер_фінанс!#REF!</definedName>
    <definedName name="_К210700" localSheetId="3">[1]джер_фінанс!#REF!</definedName>
    <definedName name="_К210700">[1]джер_фінанс!#REF!</definedName>
    <definedName name="_К220000" localSheetId="1">[1]джер_фінанс!#REF!</definedName>
    <definedName name="_К220000" localSheetId="3">[1]джер_фінанс!#REF!</definedName>
    <definedName name="_К220000">[1]джер_фінанс!#REF!</definedName>
    <definedName name="_К220800" localSheetId="1">[1]джер_фінанс!#REF!</definedName>
    <definedName name="_К220800" localSheetId="3">[1]джер_фінанс!#REF!</definedName>
    <definedName name="_К220800">[1]джер_фінанс!#REF!</definedName>
    <definedName name="_К220900" localSheetId="1">[1]джер_фінанс!#REF!</definedName>
    <definedName name="_К220900" localSheetId="3">[1]джер_фінанс!#REF!</definedName>
    <definedName name="_К220900">[1]джер_фінанс!#REF!</definedName>
    <definedName name="_К230000" localSheetId="1">[1]джер_фінанс!#REF!</definedName>
    <definedName name="_К230000" localSheetId="3">[1]джер_фінанс!#REF!</definedName>
    <definedName name="_К230000">[1]джер_фінанс!#REF!</definedName>
    <definedName name="_К240000" localSheetId="1">[1]джер_фінанс!#REF!</definedName>
    <definedName name="_К240000" localSheetId="3">[1]джер_фінанс!#REF!</definedName>
    <definedName name="_К240000">[1]джер_фінанс!#REF!</definedName>
    <definedName name="_К240800" localSheetId="1">[1]джер_фінанс!#REF!</definedName>
    <definedName name="_К240800" localSheetId="3">[1]джер_фінанс!#REF!</definedName>
    <definedName name="_К240800">[1]джер_фінанс!#REF!</definedName>
    <definedName name="_К400000" localSheetId="1">[1]джер_фінанс!#REF!</definedName>
    <definedName name="_К400000" localSheetId="3">[1]джер_фінанс!#REF!</definedName>
    <definedName name="_К400000">[1]джер_фінанс!#REF!</definedName>
    <definedName name="_К410100" localSheetId="1">[1]джер_фінанс!#REF!</definedName>
    <definedName name="_К410100" localSheetId="3">[1]джер_фінанс!#REF!</definedName>
    <definedName name="_К410100">[1]джер_фінанс!#REF!</definedName>
    <definedName name="_К410400" localSheetId="1">[1]джер_фінанс!#REF!</definedName>
    <definedName name="_К410400" localSheetId="3">[1]джер_фінанс!#REF!</definedName>
    <definedName name="_К410400">[1]джер_фінанс!#REF!</definedName>
    <definedName name="_К500000" localSheetId="1">[1]джер_фінанс!#REF!</definedName>
    <definedName name="_К500000" localSheetId="3">[1]джер_фінанс!#REF!</definedName>
    <definedName name="_К500000">[1]джер_фінанс!#REF!</definedName>
    <definedName name="_К500800" localSheetId="1">[1]джер_фінанс!#REF!</definedName>
    <definedName name="_К500800" localSheetId="3">[1]джер_фінанс!#REF!</definedName>
    <definedName name="_К500800">[1]джер_фінанс!#REF!</definedName>
    <definedName name="_К500900" localSheetId="1">[1]джер_фінанс!#REF!</definedName>
    <definedName name="_К500900" localSheetId="3">[1]джер_фінанс!#REF!</definedName>
    <definedName name="_К500900">[1]джер_фінанс!#REF!</definedName>
    <definedName name="_Л1000" localSheetId="1">[1]джер_фінанс!#REF!</definedName>
    <definedName name="_Л1000" localSheetId="3">[1]джер_фінанс!#REF!</definedName>
    <definedName name="_Л1000">[1]джер_фінанс!#REF!</definedName>
    <definedName name="_Л1100" localSheetId="1">[1]джер_фінанс!#REF!</definedName>
    <definedName name="_Л1100" localSheetId="3">[1]джер_фінанс!#REF!</definedName>
    <definedName name="_Л1100">[1]джер_фінанс!#REF!</definedName>
    <definedName name="_Л1110" localSheetId="1">[1]джер_фінанс!#REF!</definedName>
    <definedName name="_Л1110" localSheetId="3">[1]джер_фінанс!#REF!</definedName>
    <definedName name="_Л1110">[1]джер_фінанс!#REF!</definedName>
    <definedName name="_Л1120" localSheetId="1">[1]джер_фінанс!#REF!</definedName>
    <definedName name="_Л1120" localSheetId="3">[1]джер_фінанс!#REF!</definedName>
    <definedName name="_Л1120">[1]джер_фінанс!#REF!</definedName>
    <definedName name="_Л1130" localSheetId="1">[1]джер_фінанс!#REF!</definedName>
    <definedName name="_Л1130" localSheetId="3">[1]джер_фінанс!#REF!</definedName>
    <definedName name="_Л1130">[1]джер_фінанс!#REF!</definedName>
    <definedName name="_Л1140" localSheetId="1">[1]джер_фінанс!#REF!</definedName>
    <definedName name="_Л1140" localSheetId="3">[1]джер_фінанс!#REF!</definedName>
    <definedName name="_Л1140">[1]джер_фінанс!#REF!</definedName>
    <definedName name="_Л1150" localSheetId="1">[1]джер_фінанс!#REF!</definedName>
    <definedName name="_Л1150" localSheetId="3">[1]джер_фінанс!#REF!</definedName>
    <definedName name="_Л1150">[1]джер_фінанс!#REF!</definedName>
    <definedName name="_Л1160" localSheetId="1">[1]джер_фінанс!#REF!</definedName>
    <definedName name="_Л1160" localSheetId="3">[1]джер_фінанс!#REF!</definedName>
    <definedName name="_Л1160">[1]джер_фінанс!#REF!</definedName>
    <definedName name="_Л1161" localSheetId="1">[1]джер_фінанс!#REF!</definedName>
    <definedName name="_Л1161" localSheetId="3">[1]джер_фінанс!#REF!</definedName>
    <definedName name="_Л1161">[1]джер_фінанс!#REF!</definedName>
    <definedName name="_Л1162" localSheetId="1">[1]джер_фінанс!#REF!</definedName>
    <definedName name="_Л1162" localSheetId="3">[1]джер_фінанс!#REF!</definedName>
    <definedName name="_Л1162">[1]джер_фінанс!#REF!</definedName>
    <definedName name="_Л1163" localSheetId="1">[1]джер_фінанс!#REF!</definedName>
    <definedName name="_Л1163" localSheetId="3">[1]джер_фінанс!#REF!</definedName>
    <definedName name="_Л1163">[1]джер_фінанс!#REF!</definedName>
    <definedName name="_Л1164" localSheetId="1">[1]джер_фінанс!#REF!</definedName>
    <definedName name="_Л1164" localSheetId="3">[1]джер_фінанс!#REF!</definedName>
    <definedName name="_Л1164">[1]джер_фінанс!#REF!</definedName>
    <definedName name="_Л1170" localSheetId="1">[1]джер_фінанс!#REF!</definedName>
    <definedName name="_Л1170" localSheetId="3">[1]джер_фінанс!#REF!</definedName>
    <definedName name="_Л1170">[1]джер_фінанс!#REF!</definedName>
    <definedName name="_Л1200" localSheetId="1">[1]джер_фінанс!#REF!</definedName>
    <definedName name="_Л1200" localSheetId="3">[1]джер_фінанс!#REF!</definedName>
    <definedName name="_Л1200">[1]джер_фінанс!#REF!</definedName>
    <definedName name="_Л1300" localSheetId="1">[1]джер_фінанс!#REF!</definedName>
    <definedName name="_Л1300" localSheetId="3">[1]джер_фінанс!#REF!</definedName>
    <definedName name="_Л1300">[1]джер_фінанс!#REF!</definedName>
    <definedName name="_Л1340" localSheetId="1">[1]джер_фінанс!#REF!</definedName>
    <definedName name="_Л1340" localSheetId="3">[1]джер_фінанс!#REF!</definedName>
    <definedName name="_Л1340">[1]джер_фінанс!#REF!</definedName>
    <definedName name="_Л2000" localSheetId="1">[1]джер_фінанс!#REF!</definedName>
    <definedName name="_Л2000" localSheetId="3">[1]джер_фінанс!#REF!</definedName>
    <definedName name="_Л2000">[1]джер_фінанс!#REF!</definedName>
    <definedName name="_Л2100" localSheetId="1">[1]джер_фінанс!#REF!</definedName>
    <definedName name="_Л2100" localSheetId="3">[1]джер_фінанс!#REF!</definedName>
    <definedName name="_Л2100">[1]джер_фінанс!#REF!</definedName>
    <definedName name="_Л2110" localSheetId="1">[1]джер_фінанс!#REF!</definedName>
    <definedName name="_Л2110" localSheetId="3">[1]джер_фінанс!#REF!</definedName>
    <definedName name="_Л2110">[1]джер_фінанс!#REF!</definedName>
    <definedName name="_Л2120" localSheetId="1">[1]джер_фінанс!#REF!</definedName>
    <definedName name="_Л2120" localSheetId="3">[1]джер_фінанс!#REF!</definedName>
    <definedName name="_Л2120">[1]джер_фінанс!#REF!</definedName>
    <definedName name="_Л2130" localSheetId="1">[1]джер_фінанс!#REF!</definedName>
    <definedName name="_Л2130" localSheetId="3">[1]джер_фінанс!#REF!</definedName>
    <definedName name="_Л2130">[1]джер_фінанс!#REF!</definedName>
    <definedName name="_Л2200" localSheetId="1">[1]джер_фінанс!#REF!</definedName>
    <definedName name="_Л2200" localSheetId="3">[1]джер_фінанс!#REF!</definedName>
    <definedName name="_Л2200">[1]джер_фінанс!#REF!</definedName>
    <definedName name="_Л2300" localSheetId="1">[1]джер_фінанс!#REF!</definedName>
    <definedName name="_Л2300" localSheetId="3">[1]джер_фінанс!#REF!</definedName>
    <definedName name="_Л2300">[1]джер_фінанс!#REF!</definedName>
    <definedName name="_Л3000" localSheetId="1">[1]джер_фінанс!#REF!</definedName>
    <definedName name="_Л3000" localSheetId="3">[1]джер_фінанс!#REF!</definedName>
    <definedName name="_Л3000">[1]джер_фінанс!#REF!</definedName>
    <definedName name="_Л4000" localSheetId="1">[1]джер_фінанс!#REF!</definedName>
    <definedName name="_Л4000" localSheetId="3">[1]джер_фінанс!#REF!</definedName>
    <definedName name="_Л4000">[1]джер_фінанс!#REF!</definedName>
    <definedName name="_Ф100000" localSheetId="1">#REF!</definedName>
    <definedName name="_Ф100000" localSheetId="3">#REF!</definedName>
    <definedName name="_Ф100000">#REF!</definedName>
    <definedName name="_Ф101000" localSheetId="1">#REF!</definedName>
    <definedName name="_Ф101000" localSheetId="3">#REF!</definedName>
    <definedName name="_Ф101000">#REF!</definedName>
    <definedName name="_Ф102000" localSheetId="1">#REF!</definedName>
    <definedName name="_Ф102000" localSheetId="3">#REF!</definedName>
    <definedName name="_Ф102000">#REF!</definedName>
    <definedName name="_Ф201000" localSheetId="1">#REF!</definedName>
    <definedName name="_Ф201000" localSheetId="3">#REF!</definedName>
    <definedName name="_Ф201000">#REF!</definedName>
    <definedName name="_Ф201010" localSheetId="1">#REF!</definedName>
    <definedName name="_Ф201010" localSheetId="3">#REF!</definedName>
    <definedName name="_Ф201010">#REF!</definedName>
    <definedName name="_Ф201011" localSheetId="1">#REF!</definedName>
    <definedName name="_Ф201011" localSheetId="3">#REF!</definedName>
    <definedName name="_Ф201011">#REF!</definedName>
    <definedName name="_Ф201012" localSheetId="1">#REF!</definedName>
    <definedName name="_Ф201012" localSheetId="3">#REF!</definedName>
    <definedName name="_Ф201012">#REF!</definedName>
    <definedName name="_Ф201020" localSheetId="1">#REF!</definedName>
    <definedName name="_Ф201020" localSheetId="3">#REF!</definedName>
    <definedName name="_Ф201020">#REF!</definedName>
    <definedName name="_Ф201021" localSheetId="1">#REF!</definedName>
    <definedName name="_Ф201021" localSheetId="3">#REF!</definedName>
    <definedName name="_Ф201021">#REF!</definedName>
    <definedName name="_Ф201022" localSheetId="1">#REF!</definedName>
    <definedName name="_Ф201022" localSheetId="3">#REF!</definedName>
    <definedName name="_Ф201022">#REF!</definedName>
    <definedName name="_Ф201030" localSheetId="1">#REF!</definedName>
    <definedName name="_Ф201030" localSheetId="3">#REF!</definedName>
    <definedName name="_Ф201030">#REF!</definedName>
    <definedName name="_Ф201031" localSheetId="1">#REF!</definedName>
    <definedName name="_Ф201031" localSheetId="3">#REF!</definedName>
    <definedName name="_Ф201031">#REF!</definedName>
    <definedName name="_Ф201032" localSheetId="1">#REF!</definedName>
    <definedName name="_Ф201032" localSheetId="3">#REF!</definedName>
    <definedName name="_Ф201032">#REF!</definedName>
    <definedName name="_Ф202000" localSheetId="1">#REF!</definedName>
    <definedName name="_Ф202000" localSheetId="3">#REF!</definedName>
    <definedName name="_Ф202000">#REF!</definedName>
    <definedName name="_Ф202010" localSheetId="1">#REF!</definedName>
    <definedName name="_Ф202010" localSheetId="3">#REF!</definedName>
    <definedName name="_Ф202010">#REF!</definedName>
    <definedName name="_Ф202011" localSheetId="1">#REF!</definedName>
    <definedName name="_Ф202011" localSheetId="3">#REF!</definedName>
    <definedName name="_Ф202011">#REF!</definedName>
    <definedName name="_Ф202012" localSheetId="1">#REF!</definedName>
    <definedName name="_Ф202012" localSheetId="3">#REF!</definedName>
    <definedName name="_Ф202012">#REF!</definedName>
    <definedName name="_Ф203000" localSheetId="1">#REF!</definedName>
    <definedName name="_Ф203000" localSheetId="3">#REF!</definedName>
    <definedName name="_Ф203000">#REF!</definedName>
    <definedName name="_Ф203010" localSheetId="1">#REF!</definedName>
    <definedName name="_Ф203010" localSheetId="3">#REF!</definedName>
    <definedName name="_Ф203010">#REF!</definedName>
    <definedName name="_Ф203011" localSheetId="1">#REF!</definedName>
    <definedName name="_Ф203011" localSheetId="3">#REF!</definedName>
    <definedName name="_Ф203011">#REF!</definedName>
    <definedName name="_Ф203012" localSheetId="1">#REF!</definedName>
    <definedName name="_Ф203012" localSheetId="3">#REF!</definedName>
    <definedName name="_Ф203012">#REF!</definedName>
    <definedName name="_Ф204000" localSheetId="1">#REF!</definedName>
    <definedName name="_Ф204000" localSheetId="3">#REF!</definedName>
    <definedName name="_Ф204000">#REF!</definedName>
    <definedName name="_Ф205000" localSheetId="1">#REF!</definedName>
    <definedName name="_Ф205000" localSheetId="3">#REF!</definedName>
    <definedName name="_Ф205000">#REF!</definedName>
    <definedName name="_Ф206000" localSheetId="1">#REF!</definedName>
    <definedName name="_Ф206000" localSheetId="3">#REF!</definedName>
    <definedName name="_Ф206000">#REF!</definedName>
    <definedName name="_Ф206001" localSheetId="1">#REF!</definedName>
    <definedName name="_Ф206001" localSheetId="3">#REF!</definedName>
    <definedName name="_Ф206001">#REF!</definedName>
    <definedName name="_Ф206002" localSheetId="1">#REF!</definedName>
    <definedName name="_Ф206002" localSheetId="3">#REF!</definedName>
    <definedName name="_Ф206002">#REF!</definedName>
    <definedName name="_xlnm._FilterDatabase" localSheetId="1" hidden="1">'Додаток 2 '!$I$15:$I$131</definedName>
    <definedName name="_Ъ100000" localSheetId="1">[1]джер_фінанс!#REF!</definedName>
    <definedName name="_Ъ100000" localSheetId="3">[1]джер_фінанс!#REF!</definedName>
    <definedName name="_Ъ100000">[1]джер_фінанс!#REF!</definedName>
    <definedName name="_Ъ101000" localSheetId="1">[1]джер_фінанс!#REF!</definedName>
    <definedName name="_Ъ101000" localSheetId="3">[1]джер_фінанс!#REF!</definedName>
    <definedName name="_Ъ101000">[1]джер_фінанс!#REF!</definedName>
    <definedName name="_Ъ102000" localSheetId="1">[1]джер_фінанс!#REF!</definedName>
    <definedName name="_Ъ102000" localSheetId="3">[1]джер_фінанс!#REF!</definedName>
    <definedName name="_Ъ102000">[1]джер_фінанс!#REF!</definedName>
    <definedName name="_Ъ201000" localSheetId="1">[1]джер_фінанс!#REF!</definedName>
    <definedName name="_Ъ201000" localSheetId="3">[1]джер_фінанс!#REF!</definedName>
    <definedName name="_Ъ201000">[1]джер_фінанс!#REF!</definedName>
    <definedName name="_Ъ201010" localSheetId="1">[1]джер_фінанс!#REF!</definedName>
    <definedName name="_Ъ201010" localSheetId="3">[1]джер_фінанс!#REF!</definedName>
    <definedName name="_Ъ201010">[1]джер_фінанс!#REF!</definedName>
    <definedName name="_Ъ201011" localSheetId="1">[1]джер_фінанс!#REF!</definedName>
    <definedName name="_Ъ201011" localSheetId="3">[1]джер_фінанс!#REF!</definedName>
    <definedName name="_Ъ201011">[1]джер_фінанс!#REF!</definedName>
    <definedName name="_Ъ201012" localSheetId="1">[1]джер_фінанс!#REF!</definedName>
    <definedName name="_Ъ201012" localSheetId="3">[1]джер_фінанс!#REF!</definedName>
    <definedName name="_Ъ201012">[1]джер_фінанс!#REF!</definedName>
    <definedName name="_Ъ201020" localSheetId="1">[1]джер_фінанс!#REF!</definedName>
    <definedName name="_Ъ201020" localSheetId="3">[1]джер_фінанс!#REF!</definedName>
    <definedName name="_Ъ201020">[1]джер_фінанс!#REF!</definedName>
    <definedName name="_Ъ201021" localSheetId="1">[1]джер_фінанс!#REF!</definedName>
    <definedName name="_Ъ201021" localSheetId="3">[1]джер_фінанс!#REF!</definedName>
    <definedName name="_Ъ201021">[1]джер_фінанс!#REF!</definedName>
    <definedName name="_Ъ201022" localSheetId="1">[1]джер_фінанс!#REF!</definedName>
    <definedName name="_Ъ201022" localSheetId="3">[1]джер_фінанс!#REF!</definedName>
    <definedName name="_Ъ201022">[1]джер_фінанс!#REF!</definedName>
    <definedName name="_Ъ201030" localSheetId="1">[1]джер_фінанс!#REF!</definedName>
    <definedName name="_Ъ201030" localSheetId="3">[1]джер_фінанс!#REF!</definedName>
    <definedName name="_Ъ201030">[1]джер_фінанс!#REF!</definedName>
    <definedName name="_Ъ201031" localSheetId="1">[1]джер_фінанс!#REF!</definedName>
    <definedName name="_Ъ201031" localSheetId="3">[1]джер_фінанс!#REF!</definedName>
    <definedName name="_Ъ201031">[1]джер_фінанс!#REF!</definedName>
    <definedName name="_Ъ201032" localSheetId="1">[1]джер_фінанс!#REF!</definedName>
    <definedName name="_Ъ201032" localSheetId="3">[1]джер_фінанс!#REF!</definedName>
    <definedName name="_Ъ201032">[1]джер_фінанс!#REF!</definedName>
    <definedName name="_Ъ202000" localSheetId="1">[1]джер_фінанс!#REF!</definedName>
    <definedName name="_Ъ202000" localSheetId="3">[1]джер_фінанс!#REF!</definedName>
    <definedName name="_Ъ202000">[1]джер_фінанс!#REF!</definedName>
    <definedName name="_Ъ202010" localSheetId="1">[1]джер_фінанс!#REF!</definedName>
    <definedName name="_Ъ202010" localSheetId="3">[1]джер_фінанс!#REF!</definedName>
    <definedName name="_Ъ202010">[1]джер_фінанс!#REF!</definedName>
    <definedName name="_Ъ202011" localSheetId="1">[1]джер_фінанс!#REF!</definedName>
    <definedName name="_Ъ202011" localSheetId="3">[1]джер_фінанс!#REF!</definedName>
    <definedName name="_Ъ202011">[1]джер_фінанс!#REF!</definedName>
    <definedName name="_Ъ202012" localSheetId="1">[1]джер_фінанс!#REF!</definedName>
    <definedName name="_Ъ202012" localSheetId="3">[1]джер_фінанс!#REF!</definedName>
    <definedName name="_Ъ202012">[1]джер_фінанс!#REF!</definedName>
    <definedName name="_Ъ203000" localSheetId="1">[1]джер_фінанс!#REF!</definedName>
    <definedName name="_Ъ203000" localSheetId="3">[1]джер_фінанс!#REF!</definedName>
    <definedName name="_Ъ203000">[1]джер_фінанс!#REF!</definedName>
    <definedName name="_Ъ203010" localSheetId="1">[1]джер_фінанс!#REF!</definedName>
    <definedName name="_Ъ203010" localSheetId="3">[1]джер_фінанс!#REF!</definedName>
    <definedName name="_Ъ203010">[1]джер_фінанс!#REF!</definedName>
    <definedName name="_Ъ203011" localSheetId="1">[1]джер_фінанс!#REF!</definedName>
    <definedName name="_Ъ203011" localSheetId="3">[1]джер_фінанс!#REF!</definedName>
    <definedName name="_Ъ203011">[1]джер_фінанс!#REF!</definedName>
    <definedName name="_Ъ203012" localSheetId="1">[1]джер_фінанс!#REF!</definedName>
    <definedName name="_Ъ203012" localSheetId="3">[1]джер_фінанс!#REF!</definedName>
    <definedName name="_Ъ203012">[1]джер_фінанс!#REF!</definedName>
    <definedName name="_Ъ204000" localSheetId="1">[1]джер_фінанс!#REF!</definedName>
    <definedName name="_Ъ204000" localSheetId="3">[1]джер_фінанс!#REF!</definedName>
    <definedName name="_Ъ204000">[1]джер_фінанс!#REF!</definedName>
    <definedName name="_Ъ205000" localSheetId="1">[1]джер_фінанс!#REF!</definedName>
    <definedName name="_Ъ205000" localSheetId="3">[1]джер_фінанс!#REF!</definedName>
    <definedName name="_Ъ205000">[1]джер_фінанс!#REF!</definedName>
    <definedName name="_Ъ206000" localSheetId="1">[1]джер_фінанс!#REF!</definedName>
    <definedName name="_Ъ206000" localSheetId="3">[1]джер_фінанс!#REF!</definedName>
    <definedName name="_Ъ206000">[1]джер_фінанс!#REF!</definedName>
    <definedName name="_Ъ206001" localSheetId="1">[1]джер_фінанс!#REF!</definedName>
    <definedName name="_Ъ206001" localSheetId="3">[1]джер_фінанс!#REF!</definedName>
    <definedName name="_Ъ206001">[1]джер_фінанс!#REF!</definedName>
    <definedName name="_Ъ206002" localSheetId="1">[1]джер_фінанс!#REF!</definedName>
    <definedName name="_Ъ206002" localSheetId="3">[1]джер_фінанс!#REF!</definedName>
    <definedName name="_Ъ206002">[1]джер_фінанс!#REF!</definedName>
    <definedName name="rrr">[2]Оренда!$A$4:$B$29</definedName>
    <definedName name="а22100" localSheetId="1">#REF!</definedName>
    <definedName name="а22100" localSheetId="3">#REF!</definedName>
    <definedName name="а22100">#REF!</definedName>
    <definedName name="алпдвалп" localSheetId="1">#REF!</definedName>
    <definedName name="алпдвалп" localSheetId="3">#REF!</definedName>
    <definedName name="алпдвалп">#REF!</definedName>
    <definedName name="_xlnm.Database" localSheetId="1">#REF!</definedName>
    <definedName name="_xlnm.Database" localSheetId="3">#REF!</definedName>
    <definedName name="_xlnm.Database">#REF!</definedName>
    <definedName name="В68" localSheetId="1">#REF!</definedName>
    <definedName name="В68" localSheetId="3">#REF!</definedName>
    <definedName name="В68">#REF!</definedName>
    <definedName name="вс" localSheetId="1">#REF!</definedName>
    <definedName name="вс" localSheetId="3">#REF!</definedName>
    <definedName name="вс">#REF!</definedName>
    <definedName name="_xlnm.Print_Titles" localSheetId="1">'Додаток 2 '!$11:$16</definedName>
    <definedName name="_xlnm.Print_Titles" localSheetId="3">'Додаток 4'!#REF!</definedName>
    <definedName name="иори" localSheetId="1">#REF!</definedName>
    <definedName name="иори" localSheetId="3">#REF!</definedName>
    <definedName name="иори">#REF!</definedName>
    <definedName name="і" localSheetId="1">#REF!</definedName>
    <definedName name="і" localSheetId="3">#REF!</definedName>
    <definedName name="і">#REF!</definedName>
    <definedName name="область" localSheetId="1">#REF!</definedName>
    <definedName name="область" localSheetId="3">#REF!</definedName>
    <definedName name="область">#REF!</definedName>
    <definedName name="_xlnm.Print_Area" localSheetId="1">'Додаток 2 '!$B$2:$H$131</definedName>
    <definedName name="_xlnm.Print_Area" localSheetId="3">'Додаток 4'!$A$1:$D$25</definedName>
    <definedName name="_xlnm.Print_Area" localSheetId="5">'Додаток 6'!$A$1:$E$33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6" i="13" l="1"/>
  <c r="D125" i="13"/>
  <c r="D119" i="13"/>
  <c r="D113" i="13"/>
  <c r="D62" i="13"/>
  <c r="D60" i="13"/>
  <c r="D59" i="13"/>
  <c r="D58" i="13"/>
  <c r="D57" i="13"/>
  <c r="D56" i="13"/>
  <c r="D54" i="13"/>
  <c r="D53" i="13"/>
  <c r="D51" i="13"/>
  <c r="D50" i="13"/>
  <c r="D49" i="13"/>
  <c r="D47" i="13"/>
  <c r="D46" i="13"/>
  <c r="D45" i="13"/>
  <c r="D43" i="13"/>
  <c r="D42" i="13"/>
  <c r="D40" i="13"/>
  <c r="D39" i="13"/>
  <c r="D37" i="13"/>
  <c r="D36" i="13"/>
  <c r="D35" i="13"/>
  <c r="D33" i="13"/>
  <c r="D32" i="13"/>
  <c r="D31" i="13"/>
  <c r="D28" i="13"/>
  <c r="D25" i="13"/>
  <c r="D24" i="13"/>
  <c r="D21" i="13"/>
  <c r="D20" i="13"/>
  <c r="D17" i="13"/>
  <c r="H13" i="8"/>
  <c r="I13" i="6"/>
  <c r="F114" i="13"/>
  <c r="G118" i="13"/>
  <c r="G114" i="13" s="1"/>
  <c r="F118" i="13"/>
  <c r="E17" i="13"/>
  <c r="F66" i="13" l="1"/>
  <c r="G66" i="13"/>
  <c r="F67" i="13"/>
  <c r="G67" i="13"/>
  <c r="F70" i="13"/>
  <c r="G70" i="13"/>
  <c r="F71" i="13"/>
  <c r="D71" i="13" s="1"/>
  <c r="G71" i="13"/>
  <c r="F72" i="13"/>
  <c r="D72" i="13" s="1"/>
  <c r="G72" i="13"/>
  <c r="F73" i="13"/>
  <c r="G73" i="13"/>
  <c r="F74" i="13"/>
  <c r="D74" i="13" s="1"/>
  <c r="G74" i="13"/>
  <c r="F75" i="13"/>
  <c r="D75" i="13" s="1"/>
  <c r="G75" i="13"/>
  <c r="F76" i="13"/>
  <c r="G76" i="13"/>
  <c r="F77" i="13"/>
  <c r="D77" i="13" s="1"/>
  <c r="G77" i="13"/>
  <c r="F78" i="13"/>
  <c r="D78" i="13" s="1"/>
  <c r="G78" i="13"/>
  <c r="F79" i="13"/>
  <c r="G79" i="13"/>
  <c r="F80" i="13"/>
  <c r="D80" i="13" s="1"/>
  <c r="G80" i="13"/>
  <c r="F81" i="13"/>
  <c r="D81" i="13" s="1"/>
  <c r="G81" i="13"/>
  <c r="F82" i="13"/>
  <c r="G82" i="13"/>
  <c r="F83" i="13"/>
  <c r="D83" i="13" s="1"/>
  <c r="G83" i="13"/>
  <c r="F84" i="13"/>
  <c r="D84" i="13" s="1"/>
  <c r="G84" i="13"/>
  <c r="F85" i="13"/>
  <c r="G85" i="13"/>
  <c r="F86" i="13"/>
  <c r="D86" i="13" s="1"/>
  <c r="G86" i="13"/>
  <c r="F87" i="13"/>
  <c r="D87" i="13" s="1"/>
  <c r="G87" i="13"/>
  <c r="F88" i="13"/>
  <c r="G88" i="13"/>
  <c r="F89" i="13"/>
  <c r="D89" i="13" s="1"/>
  <c r="G89" i="13"/>
  <c r="F90" i="13"/>
  <c r="G90" i="13"/>
  <c r="F91" i="13"/>
  <c r="G91" i="13"/>
  <c r="F92" i="13"/>
  <c r="G92" i="13"/>
  <c r="F93" i="13"/>
  <c r="D93" i="13" s="1"/>
  <c r="G93" i="13"/>
  <c r="F94" i="13"/>
  <c r="D94" i="13" s="1"/>
  <c r="G94" i="13"/>
  <c r="F95" i="13"/>
  <c r="D95" i="13" s="1"/>
  <c r="G95" i="13"/>
  <c r="F96" i="13"/>
  <c r="D96" i="13" s="1"/>
  <c r="G96" i="13"/>
  <c r="F97" i="13"/>
  <c r="G97" i="13"/>
  <c r="F98" i="13"/>
  <c r="D98" i="13" s="1"/>
  <c r="G98" i="13"/>
  <c r="F99" i="13"/>
  <c r="D99" i="13" s="1"/>
  <c r="G99" i="13"/>
  <c r="F100" i="13"/>
  <c r="D100" i="13" s="1"/>
  <c r="G100" i="13"/>
  <c r="F101" i="13"/>
  <c r="D101" i="13" s="1"/>
  <c r="G101" i="13"/>
  <c r="F102" i="13"/>
  <c r="G102" i="13"/>
  <c r="F103" i="13"/>
  <c r="G103" i="13"/>
  <c r="F104" i="13"/>
  <c r="D104" i="13" s="1"/>
  <c r="G104" i="13"/>
  <c r="F105" i="13"/>
  <c r="D105" i="13" s="1"/>
  <c r="G105" i="13"/>
  <c r="F106" i="13"/>
  <c r="D106" i="13" s="1"/>
  <c r="G106" i="13"/>
  <c r="F107" i="13"/>
  <c r="D107" i="13" s="1"/>
  <c r="G107" i="13"/>
  <c r="F108" i="13"/>
  <c r="G108" i="13"/>
  <c r="F109" i="13"/>
  <c r="D109" i="13" s="1"/>
  <c r="G109" i="13"/>
  <c r="F110" i="13"/>
  <c r="D110" i="13" s="1"/>
  <c r="G110" i="13"/>
  <c r="F111" i="13"/>
  <c r="D111" i="13" s="1"/>
  <c r="G111" i="13"/>
  <c r="F112" i="13"/>
  <c r="D112" i="13" s="1"/>
  <c r="G112" i="13"/>
  <c r="E13" i="6" l="1"/>
  <c r="E131" i="13" l="1"/>
  <c r="I126" i="13"/>
  <c r="I125" i="13"/>
  <c r="G124" i="13"/>
  <c r="G65" i="13" s="1"/>
  <c r="F124" i="13"/>
  <c r="F65" i="13" s="1"/>
  <c r="D65" i="13" s="1"/>
  <c r="E124" i="13"/>
  <c r="F123" i="13"/>
  <c r="E122" i="13"/>
  <c r="E120" i="13"/>
  <c r="D120" i="13" s="1"/>
  <c r="G117" i="13"/>
  <c r="F117" i="13"/>
  <c r="E117" i="13"/>
  <c r="G116" i="13"/>
  <c r="F116" i="13"/>
  <c r="E116" i="13"/>
  <c r="D116" i="13" s="1"/>
  <c r="I112" i="13"/>
  <c r="I111" i="13"/>
  <c r="I110" i="13"/>
  <c r="I109" i="13"/>
  <c r="E108" i="13"/>
  <c r="D108" i="13" s="1"/>
  <c r="I107" i="13"/>
  <c r="I106" i="13"/>
  <c r="I105" i="13"/>
  <c r="I104" i="13"/>
  <c r="I103" i="13"/>
  <c r="E103" i="13"/>
  <c r="D103" i="13" s="1"/>
  <c r="I101" i="13"/>
  <c r="I100" i="13"/>
  <c r="I99" i="13"/>
  <c r="I98" i="13"/>
  <c r="I97" i="13"/>
  <c r="E97" i="13"/>
  <c r="I96" i="13"/>
  <c r="I95" i="13"/>
  <c r="I94" i="13"/>
  <c r="I93" i="13"/>
  <c r="I92" i="13"/>
  <c r="E92" i="13"/>
  <c r="D92" i="13" s="1"/>
  <c r="I89" i="13"/>
  <c r="I87" i="13"/>
  <c r="I86" i="13"/>
  <c r="I85" i="13"/>
  <c r="E85" i="13"/>
  <c r="D85" i="13" s="1"/>
  <c r="I84" i="13"/>
  <c r="I83" i="13"/>
  <c r="I82" i="13"/>
  <c r="E82" i="13"/>
  <c r="D82" i="13" s="1"/>
  <c r="I81" i="13"/>
  <c r="I80" i="13"/>
  <c r="E79" i="13"/>
  <c r="I78" i="13"/>
  <c r="I77" i="13"/>
  <c r="E76" i="13"/>
  <c r="I75" i="13"/>
  <c r="I74" i="13"/>
  <c r="E73" i="13"/>
  <c r="I72" i="13"/>
  <c r="I71" i="13"/>
  <c r="I70" i="13"/>
  <c r="E70" i="13"/>
  <c r="D70" i="13" s="1"/>
  <c r="I67" i="13"/>
  <c r="E67" i="13"/>
  <c r="D67" i="13" s="1"/>
  <c r="I65" i="13"/>
  <c r="I64" i="13"/>
  <c r="E63" i="13"/>
  <c r="I58" i="13"/>
  <c r="I57" i="13"/>
  <c r="I56" i="13"/>
  <c r="G55" i="13"/>
  <c r="G121" i="13" s="1"/>
  <c r="G63" i="13" s="1"/>
  <c r="F55" i="13"/>
  <c r="F121" i="13" s="1"/>
  <c r="E55" i="13"/>
  <c r="I54" i="13"/>
  <c r="I53" i="13"/>
  <c r="G52" i="13"/>
  <c r="F52" i="13"/>
  <c r="E52" i="13"/>
  <c r="D52" i="13" s="1"/>
  <c r="I51" i="13"/>
  <c r="I50" i="13"/>
  <c r="I49" i="13"/>
  <c r="G48" i="13"/>
  <c r="F48" i="13"/>
  <c r="I48" i="13" s="1"/>
  <c r="E48" i="13"/>
  <c r="I47" i="13"/>
  <c r="I46" i="13"/>
  <c r="I45" i="13"/>
  <c r="G44" i="13"/>
  <c r="F44" i="13"/>
  <c r="I44" i="13" s="1"/>
  <c r="E44" i="13"/>
  <c r="D44" i="13" s="1"/>
  <c r="I43" i="13"/>
  <c r="I42" i="13"/>
  <c r="G41" i="13"/>
  <c r="G123" i="13" s="1"/>
  <c r="G64" i="13" s="1"/>
  <c r="F41" i="13"/>
  <c r="I41" i="13" s="1"/>
  <c r="E41" i="13"/>
  <c r="I40" i="13"/>
  <c r="I39" i="13"/>
  <c r="G38" i="13"/>
  <c r="G29" i="13" s="1"/>
  <c r="F38" i="13"/>
  <c r="E38" i="13"/>
  <c r="I37" i="13"/>
  <c r="I36" i="13"/>
  <c r="I35" i="13"/>
  <c r="G34" i="13"/>
  <c r="F34" i="13"/>
  <c r="I34" i="13" s="1"/>
  <c r="E34" i="13"/>
  <c r="D34" i="13" s="1"/>
  <c r="I33" i="13"/>
  <c r="I32" i="13"/>
  <c r="I31" i="13"/>
  <c r="G30" i="13"/>
  <c r="F30" i="13"/>
  <c r="I30" i="13" s="1"/>
  <c r="E30" i="13"/>
  <c r="I28" i="13"/>
  <c r="G27" i="13"/>
  <c r="G26" i="13" s="1"/>
  <c r="F27" i="13"/>
  <c r="E26" i="13"/>
  <c r="I25" i="13"/>
  <c r="I24" i="13"/>
  <c r="G23" i="13"/>
  <c r="F23" i="13"/>
  <c r="I23" i="13" s="1"/>
  <c r="E23" i="13"/>
  <c r="D23" i="13" s="1"/>
  <c r="I21" i="13"/>
  <c r="I20" i="13"/>
  <c r="I19" i="13"/>
  <c r="G19" i="13"/>
  <c r="F19" i="13"/>
  <c r="F18" i="13" s="1"/>
  <c r="E19" i="13"/>
  <c r="D19" i="13" s="1"/>
  <c r="G18" i="13"/>
  <c r="E18" i="13"/>
  <c r="I18" i="13" l="1"/>
  <c r="D18" i="13"/>
  <c r="D30" i="13"/>
  <c r="I124" i="13"/>
  <c r="D124" i="13"/>
  <c r="I76" i="13"/>
  <c r="D76" i="13"/>
  <c r="I27" i="13"/>
  <c r="D27" i="13"/>
  <c r="E91" i="13"/>
  <c r="D91" i="13" s="1"/>
  <c r="D97" i="13"/>
  <c r="E118" i="13"/>
  <c r="D122" i="13"/>
  <c r="E121" i="13"/>
  <c r="D55" i="13"/>
  <c r="E123" i="13"/>
  <c r="D123" i="13" s="1"/>
  <c r="D41" i="13"/>
  <c r="I117" i="13"/>
  <c r="D117" i="13"/>
  <c r="I73" i="13"/>
  <c r="D73" i="13"/>
  <c r="D26" i="13"/>
  <c r="D38" i="13"/>
  <c r="D48" i="13"/>
  <c r="I79" i="13"/>
  <c r="D79" i="13"/>
  <c r="E66" i="13"/>
  <c r="D66" i="13" s="1"/>
  <c r="E22" i="13"/>
  <c r="F29" i="13"/>
  <c r="G22" i="13"/>
  <c r="I123" i="13"/>
  <c r="F64" i="13"/>
  <c r="D64" i="13" s="1"/>
  <c r="E29" i="13"/>
  <c r="G115" i="13"/>
  <c r="F63" i="13"/>
  <c r="I63" i="13" s="1"/>
  <c r="I116" i="13"/>
  <c r="I108" i="13"/>
  <c r="F115" i="13"/>
  <c r="E102" i="13"/>
  <c r="I119" i="13"/>
  <c r="F26" i="13"/>
  <c r="I38" i="13"/>
  <c r="I55" i="13"/>
  <c r="I66" i="13"/>
  <c r="I91" i="13"/>
  <c r="E115" i="13"/>
  <c r="D115" i="13" s="1"/>
  <c r="I121" i="13" l="1"/>
  <c r="D121" i="13"/>
  <c r="I102" i="13"/>
  <c r="D102" i="13"/>
  <c r="I29" i="13"/>
  <c r="D29" i="13"/>
  <c r="D63" i="13"/>
  <c r="D118" i="13"/>
  <c r="E114" i="13"/>
  <c r="D114" i="13" s="1"/>
  <c r="E90" i="13"/>
  <c r="D90" i="13" s="1"/>
  <c r="I60" i="13"/>
  <c r="I90" i="13"/>
  <c r="I26" i="13"/>
  <c r="F22" i="13"/>
  <c r="D22" i="13" s="1"/>
  <c r="E88" i="13"/>
  <c r="D88" i="13" s="1"/>
  <c r="I115" i="13"/>
  <c r="I22" i="13" l="1"/>
  <c r="E127" i="13"/>
  <c r="D127" i="13" s="1"/>
  <c r="E128" i="13" l="1"/>
  <c r="D128" i="13" s="1"/>
  <c r="D30" i="9" l="1"/>
  <c r="E30" i="9" l="1"/>
  <c r="D15" i="12" l="1"/>
  <c r="D23" i="12" s="1"/>
  <c r="K13" i="6" l="1"/>
  <c r="H12" i="8" l="1"/>
  <c r="J14" i="8" l="1"/>
  <c r="H14" i="8"/>
  <c r="I13" i="8"/>
  <c r="J12" i="8"/>
  <c r="O14" i="6"/>
  <c r="K14" i="6"/>
  <c r="J14" i="6" s="1"/>
  <c r="I14" i="6"/>
  <c r="E14" i="6" s="1"/>
  <c r="J13" i="6"/>
  <c r="O12" i="6"/>
  <c r="K12" i="6"/>
  <c r="J12" i="6" s="1"/>
  <c r="I12" i="6"/>
  <c r="E12" i="6" s="1"/>
  <c r="G16" i="5"/>
  <c r="E16" i="5"/>
  <c r="F13" i="5"/>
  <c r="G14" i="5"/>
  <c r="E14" i="5"/>
  <c r="G13" i="5"/>
  <c r="E13" i="5"/>
  <c r="G12" i="5"/>
  <c r="E12" i="5"/>
  <c r="I14" i="8" l="1"/>
  <c r="G13" i="8"/>
  <c r="I12" i="8"/>
  <c r="G12" i="8" s="1"/>
  <c r="G14" i="8"/>
  <c r="D15" i="5"/>
  <c r="D16" i="5" s="1"/>
  <c r="P13" i="6"/>
  <c r="P12" i="6"/>
  <c r="P14" i="6"/>
  <c r="F16" i="5"/>
  <c r="F12" i="5"/>
  <c r="F14" i="5"/>
  <c r="D12" i="5" l="1"/>
  <c r="D14" i="5"/>
  <c r="D13" i="5"/>
  <c r="I61" i="13"/>
  <c r="I69" i="13"/>
  <c r="J17" i="13"/>
  <c r="I68" i="13"/>
  <c r="I120" i="13"/>
  <c r="F69" i="13"/>
  <c r="D69" i="13" s="1"/>
  <c r="F68" i="13" l="1"/>
  <c r="D68" i="13" s="1"/>
  <c r="G69" i="13"/>
  <c r="G68" i="13"/>
  <c r="G61" i="13"/>
  <c r="F61" i="13"/>
  <c r="D61" i="13" s="1"/>
</calcChain>
</file>

<file path=xl/sharedStrings.xml><?xml version="1.0" encoding="utf-8"?>
<sst xmlns="http://schemas.openxmlformats.org/spreadsheetml/2006/main" count="270" uniqueCount="175">
  <si>
    <t>№ з/п</t>
  </si>
  <si>
    <t>(код бюджету)</t>
  </si>
  <si>
    <t>Загальний фонд</t>
  </si>
  <si>
    <t>грн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</si>
  <si>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</si>
  <si>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Департамент дорожнього господарства</t>
  </si>
  <si>
    <t>Усього видатків</t>
  </si>
  <si>
    <t>РАЗОМ</t>
  </si>
  <si>
    <t>Усього</t>
  </si>
  <si>
    <t>видатки споживання</t>
  </si>
  <si>
    <t>оплата праці</t>
  </si>
  <si>
    <t xml:space="preserve">з них: </t>
  </si>
  <si>
    <t>видатки розвитку</t>
  </si>
  <si>
    <t xml:space="preserve">Спеціальний фонд </t>
  </si>
  <si>
    <t>у тому числі: бюджет розвитку</t>
  </si>
  <si>
    <t>комунальні послуги та енергоносії</t>
  </si>
  <si>
    <t>_______________________________________________________________________________________________________________________________</t>
  </si>
  <si>
    <t>Код програмної класифікації видатків та кредитування місцевих бюджетів</t>
  </si>
  <si>
    <t>Код</t>
  </si>
  <si>
    <t>Найменування доходів згідно із бюджетною класифікацією</t>
  </si>
  <si>
    <t>Спеціальний фонд</t>
  </si>
  <si>
    <t>Разом</t>
  </si>
  <si>
    <t>у т.ч. бюджет розвитку</t>
  </si>
  <si>
    <t xml:space="preserve">Офіційні трансферти </t>
  </si>
  <si>
    <t>Від органів державного управління</t>
  </si>
  <si>
    <t>Субвенції  з місцевих бюджетів іншим місцевим бюджетам</t>
  </si>
  <si>
    <t>Субвенція з місцевих бюджетів
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</si>
  <si>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Разом доходів</t>
  </si>
  <si>
    <t>__________________________________________________________________________________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</si>
  <si>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</si>
  <si>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</si>
  <si>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1917463</t>
  </si>
  <si>
    <t>7463</t>
  </si>
  <si>
    <t>0456</t>
  </si>
  <si>
    <t>Утримання та розвиток автомобільних доріг та дорожньої інфраструктури за рахунок трансфертів з інших місцевих бюджетів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</si>
  <si>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</si>
  <si>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</si>
  <si>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</si>
  <si>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</si>
  <si>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1900000</t>
  </si>
  <si>
    <t>19</t>
  </si>
  <si>
    <t>Програма розвитку мережі й утримання автомобільних доріг, організації та безпеки дорожнього руху на 2021-2025 роки</t>
  </si>
  <si>
    <t>_____________________________________________________________________________________________________________</t>
  </si>
  <si>
    <t>Назва бюджету, який надає субвенцію обласному бюджету</t>
  </si>
  <si>
    <t>Назва автомобільної дороги</t>
  </si>
  <si>
    <t>Обсяг видатків за 
КТПКВК 1917463 КПКВК 7463 КФК 0456,  грн</t>
  </si>
  <si>
    <t>поточні ремонти та експлуатаційне   утримання автомобільних доріг із загального фонду*
КЕКВ 2281</t>
  </si>
  <si>
    <t>будівництво, реконструкція та капітальний ремонт  автомобільних доріг
із бюджету розвитку спеціального фонду*
КЕКВ 3132</t>
  </si>
  <si>
    <t>Разом:</t>
  </si>
  <si>
    <t>* Сума видатків може включати виготовлення, корегування (перерахунок) проєктно-кошторисної документації, науково-технічний супровід, авторський нагляд та державну експертизу.</t>
  </si>
  <si>
    <t>______________________________________________________________________________________</t>
  </si>
  <si>
    <t>Додаток 1
до розпорядження начальника 
обласної військової адміністрації 
від ___________ №____________</t>
  </si>
  <si>
    <t>№ 61 від 18.02.2021 року, № 337 від 23.12.2021 року (зі змінами)</t>
  </si>
  <si>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</si>
  <si>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</si>
  <si>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</si>
  <si>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</si>
  <si>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</si>
  <si>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</si>
  <si>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</si>
  <si>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</si>
  <si>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Субвенція з місцевих бюджетів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</si>
  <si>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X</t>
  </si>
  <si>
    <t>УСЬОГО за розділом І</t>
  </si>
  <si>
    <t>Перелік 
об’єктів будівництва, реконструкції, капітального, поточних ремонтів
та експлуатаційного утримання (у тому числі експертиза, проєктно-вишукувальні роботи) автомобільних доріг загального користування місцевого значення, вулиць і доріг комунальної власності у населених пунктах на 2025 рік, роботи на яких планується проводити за рахунок надходження до обласного бюджету субвенцій від місцевих бюджетів</t>
  </si>
  <si>
    <t xml:space="preserve">Зміни в додаток 1 "Доходи обласного бюджету на 2025 рік " до розпорядження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</si>
  <si>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3 "Розподіл видатків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</si>
  <si>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5  "Міжбюджетні трансферти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</t>
  </si>
  <si>
    <t xml:space="preserve">Зміни в додаток 7  "Розподіл витрат обласного бюджету на реалізацію обласних програм у 2025 році"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</si>
  <si>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Бюджет Сколівської міської територіальної громади</t>
  </si>
  <si>
    <t>Бюджет Добромильської міської територіальної громади</t>
  </si>
  <si>
    <t>Експлуатаційне уримання автомобільних доріг загального користування місцевого значення в межах населених пунктів на території Добромильської міської територіальної громади (організація безпеки дорожнього руху, встановлення дорожніх знаків 5.49 "Початок населеного пункту", 5.50 "Кінець населеного пункту"</t>
  </si>
  <si>
    <t>Бюджет Кам'янка-Бузької міської територіальної громади</t>
  </si>
  <si>
    <t>С140802 Кам'янка-Бузька - Рожанка</t>
  </si>
  <si>
    <t>С140819 Дальнич - Сапіжанка</t>
  </si>
  <si>
    <t>Бюджет Куликівської селищної територіальної громади</t>
  </si>
  <si>
    <t>С140675 Надичі- Малі Підліски</t>
  </si>
  <si>
    <t>Бюджет Радехівської міської територіальної громади</t>
  </si>
  <si>
    <t>С141304 Радехів - Синьків - Немилів</t>
  </si>
  <si>
    <t>С141308 Радехів - Станин - Павлів</t>
  </si>
  <si>
    <t>С141311 Розжалів - Корчин</t>
  </si>
  <si>
    <t>С141302 Поздимир - Яструбичі - Корчин</t>
  </si>
  <si>
    <t xml:space="preserve">С141305 Радехів - Мукані </t>
  </si>
  <si>
    <t>С141306 Радехів - Нивиці</t>
  </si>
  <si>
    <t>С141316 Сабанівка - Тетевчиці</t>
  </si>
  <si>
    <t>С141510 Нижнє Синьовидне - Кам'янка</t>
  </si>
  <si>
    <t>С141502 Тухолька - Климець</t>
  </si>
  <si>
    <t>Бюджет Славської селищної територіальної громади</t>
  </si>
  <si>
    <t>Бюджет Стрілківської сільської територіальної громади</t>
  </si>
  <si>
    <t>Встановлення на території громади дорожніх знаків 5.49 "Початок населеного пункту", 5.50 "Кінець населеного пункту" на автомобільних дорогах загального користування</t>
  </si>
  <si>
    <t>Бюджет Трускавецької  міської територіальної громади</t>
  </si>
  <si>
    <t>Для встановлення дорожніх знаків 5.49 "Початок населеного пункту", 5.50 "Кінець населеного пункту" в межех населених пунктів Трускавецької міської територіальної громади</t>
  </si>
  <si>
    <t>С141531 Решітка – Ялинкувате</t>
  </si>
  <si>
    <t>С141501 Славське – Опорець</t>
  </si>
  <si>
    <t>C141501 Славське - Опорець км 0+000 - км 6+600</t>
  </si>
  <si>
    <t>Додаток  2</t>
  </si>
  <si>
    <t xml:space="preserve">Код </t>
  </si>
  <si>
    <t>Назва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</si>
  <si>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</si>
  <si>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</si>
  <si>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</si>
  <si>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</si>
  <si>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</si>
  <si>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</si>
  <si>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</si>
  <si>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</si>
  <si>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</si>
  <si>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</si>
  <si>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</si>
  <si>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</si>
  <si>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</si>
  <si>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</si>
  <si>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</si>
  <si>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</si>
  <si>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</si>
  <si>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</si>
  <si>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</si>
  <si>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</si>
  <si>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</si>
  <si>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</si>
  <si>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</si>
  <si>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</si>
  <si>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</si>
  <si>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 xml:space="preserve">Керівник секретаріату 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</si>
  <si>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</si>
  <si>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</si>
  <si>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</si>
  <si>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</si>
  <si>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 бюджетів</t>
  </si>
  <si>
    <t>Кошти, що передаються iз загального фонду бюджету до бюджету розвитку (спецiального фонду) 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</si>
  <si>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</si>
  <si>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</si>
  <si>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</si>
  <si>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</si>
  <si>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</si>
  <si>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</si>
  <si>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</si>
  <si>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</si>
  <si>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пред"явлення цінних паперів</t>
  </si>
  <si>
    <t>Різниця між вартісною оцінкою вищезазначених статей і ціною нового випуску зобов"язань</t>
  </si>
  <si>
    <t>Різниця між вартісною оцінкою вищезазначених статей і ціною при погашенні зобов"язань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</si>
  <si>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</si>
  <si>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</si>
  <si>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</si>
  <si>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</si>
  <si>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</si>
  <si>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</si>
  <si>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</si>
  <si>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</si>
  <si>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</si>
  <si>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</si>
  <si>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</si>
  <si>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</si>
  <si>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</si>
  <si>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</si>
  <si>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Повернення коштів з депозитів або пред"явлення цінних паперів</t>
  </si>
  <si>
    <t>Зміни обсягів готівкових коштів</t>
  </si>
  <si>
    <t>Разом  коштів,  отриманих  з усіх джерел фінансування бюджету за типом боргового зобов'язання</t>
  </si>
  <si>
    <t>ё</t>
  </si>
  <si>
    <t xml:space="preserve">Зміни в додаток 2 "Фінансування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</si>
  <si>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Додаток 3
до розпорядження начальника 
обласної військової адміністрації 
від ___________ №____________</t>
  </si>
  <si>
    <t>Додаток 4</t>
  </si>
  <si>
    <t>Додаток 5
до розпорядження начальника 
обласної військової адміністрації 
від ___________ №____________</t>
  </si>
  <si>
    <t>Додаток 6
до розпорядження начальника 
обласної військової адміністрації 
від ____________ № _______________</t>
  </si>
  <si>
    <t>Бюджет Кам’янка-Бузької міської територіальної громади</t>
  </si>
  <si>
    <t>1354000000</t>
  </si>
  <si>
    <t>1355000000</t>
  </si>
  <si>
    <t>1356200000</t>
  </si>
  <si>
    <t>1357700000</t>
  </si>
  <si>
    <t>1358200000</t>
  </si>
  <si>
    <t>1358400000</t>
  </si>
  <si>
    <t>Бюджет Трускавецької міської територіальної громади</t>
  </si>
  <si>
    <t>С140825 (Миколаїв-Бібрка) - Тадані</t>
  </si>
  <si>
    <t xml:space="preserve">   </t>
  </si>
  <si>
    <t xml:space="preserve"> від__________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</si>
</sst>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;\-#,##0.00;#,&quot;-&quot;"/>
    <numFmt numFmtId="166" formatCode="#,##0.00000"/>
  </numFmts>
  <fonts count="6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 CYR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sz val="10"/>
      <color indexed="9"/>
      <name val="Times New Roman"/>
      <family val="1"/>
      <charset val="204"/>
    </font>
    <font>
      <sz val="13.5"/>
      <name val="Times New Roman Cyr"/>
      <family val="1"/>
      <charset val="204"/>
    </font>
    <font>
      <b/>
      <sz val="14"/>
      <color indexed="9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color indexed="55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5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.5"/>
      <name val="Times New Roman Cyr"/>
      <charset val="204"/>
    </font>
    <font>
      <sz val="12"/>
      <color indexed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0" fontId="21" fillId="0" borderId="0"/>
    <xf numFmtId="0" fontId="17" fillId="0" borderId="0"/>
    <xf numFmtId="0" fontId="22" fillId="0" borderId="0"/>
    <xf numFmtId="0" fontId="22" fillId="0" borderId="0"/>
    <xf numFmtId="0" fontId="24" fillId="0" borderId="0"/>
    <xf numFmtId="0" fontId="25" fillId="0" borderId="0"/>
    <xf numFmtId="0" fontId="22" fillId="0" borderId="0"/>
    <xf numFmtId="0" fontId="17" fillId="0" borderId="0"/>
    <xf numFmtId="0" fontId="22" fillId="0" borderId="0"/>
  </cellStyleXfs>
  <cellXfs count="30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" fontId="1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7" fillId="0" borderId="0" xfId="6" applyFont="1"/>
    <xf numFmtId="0" fontId="27" fillId="0" borderId="0" xfId="6" applyFont="1" applyAlignment="1">
      <alignment horizontal="right"/>
    </xf>
    <xf numFmtId="0" fontId="18" fillId="2" borderId="0" xfId="7" applyFont="1" applyFill="1" applyAlignment="1">
      <alignment horizontal="left" vertical="center"/>
    </xf>
    <xf numFmtId="0" fontId="27" fillId="0" borderId="0" xfId="6" applyFont="1" applyAlignment="1">
      <alignment horizontal="right" wrapText="1"/>
    </xf>
    <xf numFmtId="0" fontId="18" fillId="2" borderId="0" xfId="7" applyFont="1" applyFill="1" applyAlignment="1">
      <alignment horizontal="center" vertical="center" wrapText="1"/>
    </xf>
    <xf numFmtId="0" fontId="18" fillId="2" borderId="0" xfId="7" applyFont="1" applyFill="1" applyAlignment="1">
      <alignment horizontal="left" vertical="center" wrapText="1"/>
    </xf>
    <xf numFmtId="0" fontId="18" fillId="2" borderId="0" xfId="7" applyFont="1" applyFill="1"/>
    <xf numFmtId="0" fontId="26" fillId="0" borderId="1" xfId="6" applyFont="1" applyBorder="1" applyAlignment="1">
      <alignment horizontal="center" vertical="center"/>
    </xf>
    <xf numFmtId="0" fontId="27" fillId="0" borderId="5" xfId="6" applyFont="1" applyBorder="1"/>
    <xf numFmtId="0" fontId="18" fillId="0" borderId="0" xfId="6" applyFont="1" applyAlignment="1">
      <alignment horizontal="left"/>
    </xf>
    <xf numFmtId="0" fontId="18" fillId="0" borderId="0" xfId="6" applyFont="1"/>
    <xf numFmtId="0" fontId="18" fillId="0" borderId="0" xfId="6" applyFont="1" applyAlignment="1">
      <alignment horizontal="right"/>
    </xf>
    <xf numFmtId="0" fontId="18" fillId="0" borderId="6" xfId="6" applyFont="1" applyBorder="1" applyAlignment="1">
      <alignment horizontal="center" vertical="center" wrapText="1"/>
    </xf>
    <xf numFmtId="0" fontId="18" fillId="0" borderId="8" xfId="6" applyFont="1" applyBorder="1" applyAlignment="1">
      <alignment horizontal="center" vertical="top" wrapText="1"/>
    </xf>
    <xf numFmtId="165" fontId="10" fillId="0" borderId="6" xfId="6" applyNumberFormat="1" applyFont="1" applyBorder="1" applyAlignment="1">
      <alignment horizontal="center" vertical="center"/>
    </xf>
    <xf numFmtId="165" fontId="18" fillId="0" borderId="6" xfId="6" applyNumberFormat="1" applyFont="1" applyBorder="1" applyAlignment="1">
      <alignment horizontal="center" vertical="center"/>
    </xf>
    <xf numFmtId="4" fontId="10" fillId="0" borderId="1" xfId="6" applyNumberFormat="1" applyFont="1" applyBorder="1" applyAlignment="1">
      <alignment horizontal="center" vertical="center"/>
    </xf>
    <xf numFmtId="0" fontId="30" fillId="0" borderId="0" xfId="6" applyFont="1"/>
    <xf numFmtId="166" fontId="27" fillId="0" borderId="0" xfId="6" applyNumberFormat="1" applyFont="1"/>
    <xf numFmtId="0" fontId="31" fillId="0" borderId="1" xfId="8" applyFont="1" applyBorder="1" applyAlignment="1">
      <alignment horizontal="center" vertical="center" wrapText="1"/>
    </xf>
    <xf numFmtId="0" fontId="27" fillId="0" borderId="4" xfId="6" applyFont="1" applyBorder="1" applyAlignment="1">
      <alignment horizontal="center" vertical="center" wrapText="1"/>
    </xf>
    <xf numFmtId="0" fontId="27" fillId="0" borderId="7" xfId="6" applyFont="1" applyBorder="1" applyAlignment="1">
      <alignment horizontal="center" vertical="top" wrapText="1"/>
    </xf>
    <xf numFmtId="0" fontId="26" fillId="0" borderId="4" xfId="6" applyFont="1" applyBorder="1" applyAlignment="1">
      <alignment horizontal="center" vertical="center"/>
    </xf>
    <xf numFmtId="0" fontId="26" fillId="0" borderId="0" xfId="6" applyFont="1" applyAlignment="1">
      <alignment vertical="center" wrapText="1"/>
    </xf>
    <xf numFmtId="165" fontId="18" fillId="0" borderId="1" xfId="6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9" fillId="0" borderId="1" xfId="8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5" fillId="2" borderId="0" xfId="3" applyFont="1" applyFill="1"/>
    <xf numFmtId="0" fontId="32" fillId="2" borderId="0" xfId="3" applyFont="1" applyFill="1"/>
    <xf numFmtId="0" fontId="10" fillId="0" borderId="0" xfId="3" applyFont="1" applyFill="1" applyBorder="1" applyAlignment="1">
      <alignment horizontal="center" vertical="center" wrapText="1"/>
    </xf>
    <xf numFmtId="0" fontId="33" fillId="2" borderId="0" xfId="3" applyFont="1" applyFill="1" applyAlignment="1">
      <alignment horizontal="center" wrapText="1"/>
    </xf>
    <xf numFmtId="0" fontId="34" fillId="2" borderId="0" xfId="3" applyFont="1" applyFill="1" applyAlignment="1">
      <alignment horizontal="left" wrapText="1"/>
    </xf>
    <xf numFmtId="0" fontId="15" fillId="2" borderId="0" xfId="3" applyFont="1" applyFill="1" applyAlignment="1">
      <alignment wrapText="1"/>
    </xf>
    <xf numFmtId="0" fontId="32" fillId="2" borderId="0" xfId="3" applyFont="1" applyFill="1" applyAlignment="1">
      <alignment wrapText="1"/>
    </xf>
    <xf numFmtId="0" fontId="15" fillId="2" borderId="0" xfId="3" applyFont="1" applyFill="1" applyAlignment="1"/>
    <xf numFmtId="0" fontId="32" fillId="2" borderId="0" xfId="3" applyFont="1" applyFill="1" applyAlignment="1"/>
    <xf numFmtId="0" fontId="10" fillId="0" borderId="2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left" vertical="center" wrapText="1"/>
    </xf>
    <xf numFmtId="0" fontId="35" fillId="2" borderId="0" xfId="3" applyFont="1" applyFill="1" applyAlignment="1">
      <alignment horizontal="center" wrapText="1"/>
    </xf>
    <xf numFmtId="0" fontId="37" fillId="2" borderId="0" xfId="3" applyFont="1" applyFill="1" applyAlignment="1">
      <alignment horizontal="center" vertical="top"/>
    </xf>
    <xf numFmtId="0" fontId="15" fillId="2" borderId="0" xfId="3" applyFont="1" applyFill="1" applyBorder="1"/>
    <xf numFmtId="0" fontId="23" fillId="2" borderId="0" xfId="3" applyFont="1" applyFill="1" applyAlignment="1">
      <alignment horizontal="center"/>
    </xf>
    <xf numFmtId="0" fontId="40" fillId="2" borderId="0" xfId="3" applyFont="1" applyFill="1"/>
    <xf numFmtId="0" fontId="43" fillId="2" borderId="1" xfId="3" applyFont="1" applyFill="1" applyBorder="1" applyAlignment="1" applyProtection="1">
      <alignment horizontal="center" vertical="center"/>
    </xf>
    <xf numFmtId="0" fontId="43" fillId="2" borderId="1" xfId="3" applyFont="1" applyFill="1" applyBorder="1" applyAlignment="1" applyProtection="1">
      <alignment horizontal="center" vertical="center" wrapText="1"/>
    </xf>
    <xf numFmtId="4" fontId="43" fillId="2" borderId="1" xfId="3" applyNumberFormat="1" applyFont="1" applyFill="1" applyBorder="1" applyAlignment="1">
      <alignment horizontal="right" vertical="center" wrapText="1"/>
    </xf>
    <xf numFmtId="164" fontId="40" fillId="2" borderId="0" xfId="3" applyNumberFormat="1" applyFont="1" applyFill="1"/>
    <xf numFmtId="0" fontId="44" fillId="2" borderId="12" xfId="3" applyFont="1" applyFill="1" applyBorder="1" applyAlignment="1" applyProtection="1">
      <alignment horizontal="center"/>
    </xf>
    <xf numFmtId="0" fontId="44" fillId="2" borderId="12" xfId="3" applyFont="1" applyFill="1" applyBorder="1" applyAlignment="1" applyProtection="1">
      <alignment vertical="center" wrapText="1"/>
    </xf>
    <xf numFmtId="164" fontId="45" fillId="2" borderId="12" xfId="3" applyNumberFormat="1" applyFont="1" applyFill="1" applyBorder="1" applyAlignment="1">
      <alignment horizontal="right" vertical="center" wrapText="1"/>
    </xf>
    <xf numFmtId="164" fontId="45" fillId="2" borderId="12" xfId="3" applyNumberFormat="1" applyFont="1" applyFill="1" applyBorder="1" applyAlignment="1">
      <alignment horizontal="center" wrapText="1"/>
    </xf>
    <xf numFmtId="164" fontId="15" fillId="2" borderId="0" xfId="3" applyNumberFormat="1" applyFont="1" applyFill="1"/>
    <xf numFmtId="0" fontId="16" fillId="2" borderId="0" xfId="3" applyFont="1" applyFill="1"/>
    <xf numFmtId="0" fontId="44" fillId="2" borderId="13" xfId="3" applyFont="1" applyFill="1" applyBorder="1" applyAlignment="1" applyProtection="1">
      <alignment horizontal="center"/>
    </xf>
    <xf numFmtId="0" fontId="45" fillId="2" borderId="13" xfId="3" applyFont="1" applyFill="1" applyBorder="1" applyAlignment="1" applyProtection="1">
      <alignment vertical="center" wrapText="1"/>
    </xf>
    <xf numFmtId="164" fontId="45" fillId="2" borderId="13" xfId="3" applyNumberFormat="1" applyFont="1" applyFill="1" applyBorder="1" applyAlignment="1">
      <alignment horizontal="right" vertical="center" wrapText="1"/>
    </xf>
    <xf numFmtId="164" fontId="45" fillId="2" borderId="13" xfId="3" applyNumberFormat="1" applyFont="1" applyFill="1" applyBorder="1" applyAlignment="1">
      <alignment horizontal="center" wrapText="1"/>
    </xf>
    <xf numFmtId="0" fontId="45" fillId="2" borderId="13" xfId="3" applyFont="1" applyFill="1" applyBorder="1" applyAlignment="1" applyProtection="1">
      <alignment horizontal="center"/>
    </xf>
    <xf numFmtId="0" fontId="46" fillId="2" borderId="13" xfId="3" applyFont="1" applyFill="1" applyBorder="1" applyAlignment="1" applyProtection="1">
      <alignment vertical="center" wrapText="1"/>
    </xf>
    <xf numFmtId="0" fontId="45" fillId="2" borderId="14" xfId="3" applyFont="1" applyFill="1" applyBorder="1" applyAlignment="1" applyProtection="1">
      <alignment horizontal="center"/>
    </xf>
    <xf numFmtId="0" fontId="46" fillId="2" borderId="14" xfId="3" applyFont="1" applyFill="1" applyBorder="1" applyAlignment="1" applyProtection="1">
      <alignment vertical="center" wrapText="1"/>
    </xf>
    <xf numFmtId="164" fontId="45" fillId="2" borderId="14" xfId="3" applyNumberFormat="1" applyFont="1" applyFill="1" applyBorder="1" applyAlignment="1">
      <alignment horizontal="right" vertical="center" wrapText="1"/>
    </xf>
    <xf numFmtId="164" fontId="45" fillId="2" borderId="14" xfId="3" applyNumberFormat="1" applyFont="1" applyFill="1" applyBorder="1" applyAlignment="1">
      <alignment horizontal="center" wrapText="1"/>
    </xf>
    <xf numFmtId="0" fontId="43" fillId="2" borderId="1" xfId="3" applyFont="1" applyFill="1" applyBorder="1" applyAlignment="1" applyProtection="1">
      <alignment horizontal="center"/>
    </xf>
    <xf numFmtId="0" fontId="43" fillId="2" borderId="1" xfId="3" applyFont="1" applyFill="1" applyBorder="1" applyAlignment="1" applyProtection="1">
      <alignment vertical="center" wrapText="1"/>
    </xf>
    <xf numFmtId="164" fontId="31" fillId="2" borderId="1" xfId="3" applyNumberFormat="1" applyFont="1" applyFill="1" applyBorder="1" applyAlignment="1">
      <alignment horizontal="right" vertical="center" wrapText="1"/>
    </xf>
    <xf numFmtId="164" fontId="31" fillId="2" borderId="1" xfId="3" applyNumberFormat="1" applyFont="1" applyFill="1" applyBorder="1" applyAlignment="1">
      <alignment horizontal="right" wrapText="1"/>
    </xf>
    <xf numFmtId="0" fontId="45" fillId="2" borderId="12" xfId="3" applyFont="1" applyFill="1" applyBorder="1" applyAlignment="1" applyProtection="1">
      <alignment vertical="center" wrapText="1"/>
    </xf>
    <xf numFmtId="0" fontId="31" fillId="2" borderId="1" xfId="3" applyFont="1" applyFill="1" applyBorder="1" applyAlignment="1" applyProtection="1">
      <alignment vertical="center" wrapText="1"/>
    </xf>
    <xf numFmtId="164" fontId="31" fillId="2" borderId="1" xfId="3" applyNumberFormat="1" applyFont="1" applyFill="1" applyBorder="1" applyAlignment="1">
      <alignment horizontal="right" vertical="center"/>
    </xf>
    <xf numFmtId="164" fontId="31" fillId="2" borderId="1" xfId="3" applyNumberFormat="1" applyFont="1" applyFill="1" applyBorder="1" applyAlignment="1">
      <alignment horizontal="right"/>
    </xf>
    <xf numFmtId="0" fontId="31" fillId="2" borderId="1" xfId="3" applyFont="1" applyFill="1" applyBorder="1" applyAlignment="1" applyProtection="1">
      <alignment horizontal="center"/>
    </xf>
    <xf numFmtId="0" fontId="47" fillId="2" borderId="1" xfId="3" applyFont="1" applyFill="1" applyBorder="1" applyAlignment="1" applyProtection="1">
      <alignment vertical="center" wrapText="1"/>
    </xf>
    <xf numFmtId="0" fontId="45" fillId="2" borderId="12" xfId="3" applyFont="1" applyFill="1" applyBorder="1" applyAlignment="1" applyProtection="1">
      <alignment horizontal="center"/>
    </xf>
    <xf numFmtId="0" fontId="46" fillId="2" borderId="12" xfId="3" applyFont="1" applyFill="1" applyBorder="1" applyAlignment="1" applyProtection="1">
      <alignment vertical="center" wrapText="1"/>
    </xf>
    <xf numFmtId="164" fontId="45" fillId="2" borderId="12" xfId="3" applyNumberFormat="1" applyFont="1" applyFill="1" applyBorder="1" applyAlignment="1">
      <alignment horizontal="right" vertical="center"/>
    </xf>
    <xf numFmtId="164" fontId="45" fillId="2" borderId="12" xfId="3" applyNumberFormat="1" applyFont="1" applyFill="1" applyBorder="1" applyAlignment="1">
      <alignment horizontal="center"/>
    </xf>
    <xf numFmtId="0" fontId="44" fillId="2" borderId="13" xfId="3" applyFont="1" applyFill="1" applyBorder="1" applyAlignment="1" applyProtection="1">
      <alignment vertical="center" wrapText="1"/>
    </xf>
    <xf numFmtId="164" fontId="45" fillId="2" borderId="13" xfId="3" applyNumberFormat="1" applyFont="1" applyFill="1" applyBorder="1" applyAlignment="1">
      <alignment horizontal="right" vertical="center"/>
    </xf>
    <xf numFmtId="164" fontId="45" fillId="2" borderId="13" xfId="3" applyNumberFormat="1" applyFont="1" applyFill="1" applyBorder="1" applyAlignment="1">
      <alignment horizontal="center"/>
    </xf>
    <xf numFmtId="0" fontId="48" fillId="2" borderId="0" xfId="3" applyFont="1" applyFill="1"/>
    <xf numFmtId="0" fontId="49" fillId="2" borderId="0" xfId="3" applyFont="1" applyFill="1"/>
    <xf numFmtId="0" fontId="33" fillId="2" borderId="13" xfId="3" applyFont="1" applyFill="1" applyBorder="1" applyAlignment="1" applyProtection="1">
      <alignment horizontal="center"/>
    </xf>
    <xf numFmtId="0" fontId="33" fillId="2" borderId="13" xfId="3" applyFont="1" applyFill="1" applyBorder="1" applyAlignment="1" applyProtection="1">
      <alignment horizontal="left" vertical="center" wrapText="1"/>
    </xf>
    <xf numFmtId="164" fontId="33" fillId="2" borderId="13" xfId="3" applyNumberFormat="1" applyFont="1" applyFill="1" applyBorder="1" applyAlignment="1">
      <alignment horizontal="right" vertical="center"/>
    </xf>
    <xf numFmtId="164" fontId="33" fillId="2" borderId="13" xfId="3" applyNumberFormat="1" applyFont="1" applyFill="1" applyBorder="1" applyAlignment="1"/>
    <xf numFmtId="164" fontId="33" fillId="2" borderId="13" xfId="3" applyNumberFormat="1" applyFont="1" applyFill="1" applyBorder="1" applyAlignment="1">
      <alignment wrapText="1"/>
    </xf>
    <xf numFmtId="0" fontId="15" fillId="2" borderId="13" xfId="3" applyFont="1" applyFill="1" applyBorder="1" applyAlignment="1" applyProtection="1">
      <alignment horizontal="center"/>
    </xf>
    <xf numFmtId="0" fontId="15" fillId="2" borderId="13" xfId="3" applyFont="1" applyFill="1" applyBorder="1" applyAlignment="1" applyProtection="1">
      <alignment vertical="center" wrapText="1"/>
    </xf>
    <xf numFmtId="164" fontId="15" fillId="2" borderId="13" xfId="3" applyNumberFormat="1" applyFont="1" applyFill="1" applyBorder="1" applyAlignment="1">
      <alignment horizontal="right" vertical="center"/>
    </xf>
    <xf numFmtId="164" fontId="15" fillId="2" borderId="13" xfId="3" applyNumberFormat="1" applyFont="1" applyFill="1" applyBorder="1" applyAlignment="1"/>
    <xf numFmtId="164" fontId="45" fillId="2" borderId="14" xfId="3" applyNumberFormat="1" applyFont="1" applyFill="1" applyBorder="1" applyAlignment="1">
      <alignment horizontal="right" vertical="center"/>
    </xf>
    <xf numFmtId="164" fontId="45" fillId="2" borderId="14" xfId="3" applyNumberFormat="1" applyFont="1" applyFill="1" applyBorder="1" applyAlignment="1">
      <alignment horizontal="center"/>
    </xf>
    <xf numFmtId="4" fontId="31" fillId="2" borderId="1" xfId="3" applyNumberFormat="1" applyFont="1" applyFill="1" applyBorder="1" applyAlignment="1">
      <alignment horizontal="right" vertical="center"/>
    </xf>
    <xf numFmtId="4" fontId="31" fillId="2" borderId="1" xfId="3" applyNumberFormat="1" applyFont="1" applyFill="1" applyBorder="1" applyAlignment="1">
      <alignment horizontal="right"/>
    </xf>
    <xf numFmtId="4" fontId="31" fillId="2" borderId="1" xfId="3" applyNumberFormat="1" applyFont="1" applyFill="1" applyBorder="1" applyAlignment="1">
      <alignment horizontal="right" wrapText="1"/>
    </xf>
    <xf numFmtId="4" fontId="31" fillId="2" borderId="1" xfId="3" applyNumberFormat="1" applyFont="1" applyFill="1" applyBorder="1" applyAlignment="1">
      <alignment horizontal="right" vertical="center" wrapText="1"/>
    </xf>
    <xf numFmtId="0" fontId="31" fillId="2" borderId="1" xfId="3" applyFont="1" applyFill="1" applyBorder="1" applyAlignment="1" applyProtection="1">
      <alignment horizontal="center" vertical="center"/>
    </xf>
    <xf numFmtId="0" fontId="50" fillId="2" borderId="0" xfId="3" applyFont="1" applyFill="1" applyAlignment="1">
      <alignment horizontal="left" indent="2"/>
    </xf>
    <xf numFmtId="0" fontId="16" fillId="2" borderId="0" xfId="3" applyFont="1" applyFill="1" applyAlignment="1">
      <alignment wrapText="1"/>
    </xf>
    <xf numFmtId="0" fontId="50" fillId="2" borderId="0" xfId="3" applyFont="1" applyFill="1" applyBorder="1"/>
    <xf numFmtId="0" fontId="16" fillId="2" borderId="0" xfId="3" applyFont="1" applyFill="1" applyAlignment="1"/>
    <xf numFmtId="0" fontId="51" fillId="2" borderId="0" xfId="3" applyFont="1" applyFill="1"/>
    <xf numFmtId="0" fontId="52" fillId="2" borderId="0" xfId="3" applyFont="1" applyFill="1"/>
    <xf numFmtId="0" fontId="45" fillId="2" borderId="14" xfId="3" applyFont="1" applyFill="1" applyBorder="1" applyAlignment="1" applyProtection="1">
      <alignment vertical="center" wrapText="1"/>
    </xf>
    <xf numFmtId="0" fontId="43" fillId="2" borderId="1" xfId="3" applyFont="1" applyFill="1" applyBorder="1" applyAlignment="1" applyProtection="1">
      <alignment horizontal="left" vertical="center" wrapText="1"/>
    </xf>
    <xf numFmtId="4" fontId="43" fillId="2" borderId="1" xfId="3" applyNumberFormat="1" applyFont="1" applyFill="1" applyBorder="1" applyAlignment="1">
      <alignment horizontal="right" vertical="center"/>
    </xf>
    <xf numFmtId="0" fontId="53" fillId="2" borderId="0" xfId="3" applyFont="1" applyFill="1"/>
    <xf numFmtId="4" fontId="16" fillId="2" borderId="0" xfId="3" applyNumberFormat="1" applyFont="1" applyFill="1"/>
    <xf numFmtId="0" fontId="31" fillId="2" borderId="1" xfId="3" applyFont="1" applyFill="1" applyBorder="1" applyAlignment="1" applyProtection="1">
      <alignment horizontal="left" vertical="center" wrapText="1"/>
    </xf>
    <xf numFmtId="0" fontId="44" fillId="2" borderId="13" xfId="3" applyFont="1" applyFill="1" applyBorder="1" applyAlignment="1" applyProtection="1">
      <alignment horizontal="center" vertical="center" wrapText="1"/>
    </xf>
    <xf numFmtId="0" fontId="33" fillId="2" borderId="10" xfId="3" applyFont="1" applyFill="1" applyBorder="1" applyAlignment="1" applyProtection="1">
      <alignment horizontal="center"/>
    </xf>
    <xf numFmtId="0" fontId="33" fillId="2" borderId="10" xfId="3" applyFont="1" applyFill="1" applyBorder="1" applyAlignment="1" applyProtection="1">
      <alignment horizontal="center" vertical="center" wrapText="1"/>
    </xf>
    <xf numFmtId="164" fontId="33" fillId="2" borderId="10" xfId="3" applyNumberFormat="1" applyFont="1" applyFill="1" applyBorder="1" applyAlignment="1">
      <alignment horizontal="right" vertical="center"/>
    </xf>
    <xf numFmtId="164" fontId="33" fillId="2" borderId="10" xfId="3" applyNumberFormat="1" applyFont="1" applyFill="1" applyBorder="1" applyAlignment="1">
      <alignment wrapText="1"/>
    </xf>
    <xf numFmtId="0" fontId="39" fillId="2" borderId="1" xfId="3" applyFont="1" applyFill="1" applyBorder="1" applyAlignment="1" applyProtection="1">
      <alignment horizontal="center" vertical="top" wrapText="1"/>
    </xf>
    <xf numFmtId="0" fontId="45" fillId="2" borderId="10" xfId="3" applyFont="1" applyFill="1" applyBorder="1" applyAlignment="1" applyProtection="1">
      <alignment horizontal="center"/>
    </xf>
    <xf numFmtId="0" fontId="45" fillId="2" borderId="10" xfId="3" applyFont="1" applyFill="1" applyBorder="1" applyAlignment="1" applyProtection="1">
      <alignment vertical="center" wrapText="1"/>
    </xf>
    <xf numFmtId="164" fontId="45" fillId="2" borderId="10" xfId="3" applyNumberFormat="1" applyFont="1" applyFill="1" applyBorder="1" applyAlignment="1">
      <alignment horizontal="right" vertical="center"/>
    </xf>
    <xf numFmtId="164" fontId="45" fillId="2" borderId="10" xfId="3" applyNumberFormat="1" applyFont="1" applyFill="1" applyBorder="1" applyAlignment="1">
      <alignment horizontal="center" wrapText="1"/>
    </xf>
    <xf numFmtId="0" fontId="54" fillId="2" borderId="0" xfId="3" applyFont="1" applyFill="1"/>
    <xf numFmtId="0" fontId="55" fillId="2" borderId="0" xfId="3" applyFont="1" applyFill="1"/>
    <xf numFmtId="0" fontId="56" fillId="2" borderId="0" xfId="3" applyFont="1" applyFill="1"/>
    <xf numFmtId="0" fontId="39" fillId="2" borderId="1" xfId="3" applyFont="1" applyFill="1" applyBorder="1" applyAlignment="1" applyProtection="1">
      <alignment horizontal="left" vertical="center" wrapText="1"/>
    </xf>
    <xf numFmtId="0" fontId="44" fillId="2" borderId="10" xfId="3" applyFont="1" applyFill="1" applyBorder="1" applyAlignment="1" applyProtection="1">
      <alignment vertical="center" wrapText="1"/>
    </xf>
    <xf numFmtId="0" fontId="31" fillId="2" borderId="9" xfId="3" applyFont="1" applyFill="1" applyBorder="1" applyAlignment="1" applyProtection="1">
      <alignment vertical="center" wrapText="1"/>
    </xf>
    <xf numFmtId="0" fontId="44" fillId="2" borderId="14" xfId="3" applyFont="1" applyFill="1" applyBorder="1" applyAlignment="1" applyProtection="1">
      <alignment vertical="center" wrapText="1"/>
    </xf>
    <xf numFmtId="0" fontId="31" fillId="2" borderId="1" xfId="3" applyFont="1" applyFill="1" applyBorder="1" applyAlignment="1" applyProtection="1">
      <alignment vertical="center"/>
    </xf>
    <xf numFmtId="0" fontId="43" fillId="2" borderId="1" xfId="3" applyFont="1" applyFill="1" applyBorder="1" applyAlignment="1" applyProtection="1">
      <alignment horizontal="left" vertical="center" wrapText="1"/>
      <protection hidden="1"/>
    </xf>
    <xf numFmtId="0" fontId="57" fillId="2" borderId="1" xfId="3" applyFont="1" applyFill="1" applyBorder="1" applyAlignment="1">
      <alignment vertical="center"/>
    </xf>
    <xf numFmtId="0" fontId="58" fillId="2" borderId="1" xfId="4" applyFont="1" applyFill="1" applyBorder="1" applyAlignment="1" applyProtection="1">
      <alignment horizontal="left" vertical="center" wrapText="1"/>
      <protection hidden="1"/>
    </xf>
    <xf numFmtId="4" fontId="58" fillId="2" borderId="1" xfId="5" applyNumberFormat="1" applyFont="1" applyFill="1" applyBorder="1" applyAlignment="1" applyProtection="1">
      <alignment horizontal="right" vertical="center"/>
    </xf>
    <xf numFmtId="0" fontId="57" fillId="2" borderId="0" xfId="3" applyFont="1" applyFill="1" applyBorder="1"/>
    <xf numFmtId="0" fontId="58" fillId="2" borderId="0" xfId="4" applyFont="1" applyFill="1" applyBorder="1" applyAlignment="1" applyProtection="1">
      <alignment horizontal="left" vertical="center" wrapText="1"/>
      <protection hidden="1"/>
    </xf>
    <xf numFmtId="164" fontId="58" fillId="2" borderId="0" xfId="5" applyNumberFormat="1" applyFont="1" applyFill="1" applyBorder="1" applyAlignment="1" applyProtection="1">
      <alignment vertical="center"/>
    </xf>
    <xf numFmtId="0" fontId="49" fillId="2" borderId="2" xfId="3" applyFont="1" applyFill="1" applyBorder="1"/>
    <xf numFmtId="0" fontId="59" fillId="2" borderId="2" xfId="3" applyFont="1" applyFill="1" applyBorder="1"/>
    <xf numFmtId="164" fontId="49" fillId="2" borderId="0" xfId="3" applyNumberFormat="1" applyFont="1" applyFill="1"/>
    <xf numFmtId="4" fontId="49" fillId="2" borderId="0" xfId="3" applyNumberFormat="1" applyFont="1" applyFill="1"/>
    <xf numFmtId="4" fontId="56" fillId="2" borderId="0" xfId="3" applyNumberFormat="1" applyFont="1" applyFill="1"/>
    <xf numFmtId="3" fontId="31" fillId="0" borderId="13" xfId="3" applyNumberFormat="1" applyFont="1" applyBorder="1"/>
    <xf numFmtId="0" fontId="60" fillId="2" borderId="0" xfId="3" applyFont="1" applyFill="1"/>
    <xf numFmtId="0" fontId="31" fillId="0" borderId="1" xfId="8" applyFont="1" applyFill="1" applyBorder="1" applyAlignment="1">
      <alignment horizontal="center" vertical="center" wrapText="1"/>
    </xf>
    <xf numFmtId="49" fontId="31" fillId="0" borderId="1" xfId="8" applyNumberFormat="1" applyFont="1" applyFill="1" applyBorder="1" applyAlignment="1">
      <alignment horizontal="center" vertical="center" wrapText="1"/>
    </xf>
    <xf numFmtId="164" fontId="15" fillId="3" borderId="0" xfId="3" applyNumberFormat="1" applyFont="1" applyFill="1"/>
    <xf numFmtId="0" fontId="32" fillId="3" borderId="0" xfId="3" applyFont="1" applyFill="1"/>
    <xf numFmtId="0" fontId="49" fillId="3" borderId="0" xfId="3" applyFont="1" applyFill="1"/>
    <xf numFmtId="0" fontId="31" fillId="0" borderId="1" xfId="3" applyFont="1" applyFill="1" applyBorder="1" applyAlignment="1" applyProtection="1">
      <alignment horizontal="center" vertical="center"/>
    </xf>
    <xf numFmtId="0" fontId="39" fillId="0" borderId="1" xfId="3" applyFont="1" applyFill="1" applyBorder="1" applyAlignment="1" applyProtection="1">
      <alignment horizontal="center" vertical="center" wrapText="1"/>
    </xf>
    <xf numFmtId="0" fontId="44" fillId="0" borderId="10" xfId="3" applyFont="1" applyFill="1" applyBorder="1" applyAlignment="1" applyProtection="1">
      <alignment horizontal="center"/>
      <protection hidden="1"/>
    </xf>
    <xf numFmtId="0" fontId="31" fillId="0" borderId="1" xfId="3" applyFont="1" applyFill="1" applyBorder="1" applyAlignment="1" applyProtection="1">
      <alignment horizontal="center"/>
    </xf>
    <xf numFmtId="0" fontId="31" fillId="0" borderId="9" xfId="3" applyFont="1" applyFill="1" applyBorder="1" applyAlignment="1" applyProtection="1">
      <alignment horizontal="center"/>
    </xf>
    <xf numFmtId="0" fontId="43" fillId="0" borderId="1" xfId="3" applyFont="1" applyFill="1" applyBorder="1" applyAlignment="1" applyProtection="1">
      <alignment horizontal="center" vertical="center"/>
      <protection hidden="1"/>
    </xf>
    <xf numFmtId="0" fontId="31" fillId="0" borderId="1" xfId="3" applyFont="1" applyFill="1" applyBorder="1" applyAlignment="1" applyProtection="1">
      <alignment horizontal="center" vertical="center"/>
      <protection hidden="1"/>
    </xf>
    <xf numFmtId="0" fontId="45" fillId="0" borderId="10" xfId="3" applyFont="1" applyFill="1" applyBorder="1" applyAlignment="1" applyProtection="1">
      <alignment horizontal="center"/>
    </xf>
    <xf numFmtId="0" fontId="44" fillId="0" borderId="12" xfId="3" applyFont="1" applyFill="1" applyBorder="1" applyAlignment="1" applyProtection="1">
      <alignment horizontal="center"/>
      <protection hidden="1"/>
    </xf>
    <xf numFmtId="0" fontId="44" fillId="0" borderId="14" xfId="3" applyFont="1" applyFill="1" applyBorder="1" applyAlignment="1" applyProtection="1">
      <alignment horizontal="center"/>
      <protection hidden="1"/>
    </xf>
    <xf numFmtId="0" fontId="45" fillId="0" borderId="13" xfId="3" applyFont="1" applyFill="1" applyBorder="1" applyAlignment="1" applyProtection="1">
      <alignment horizontal="center"/>
      <protection hidden="1"/>
    </xf>
    <xf numFmtId="0" fontId="45" fillId="0" borderId="14" xfId="3" applyFont="1" applyFill="1" applyBorder="1" applyAlignment="1" applyProtection="1">
      <alignment horizontal="center"/>
      <protection hidden="1"/>
    </xf>
    <xf numFmtId="4" fontId="31" fillId="0" borderId="1" xfId="3" applyNumberFormat="1" applyFont="1" applyFill="1" applyBorder="1" applyAlignment="1">
      <alignment horizontal="right" vertical="center"/>
    </xf>
    <xf numFmtId="164" fontId="45" fillId="0" borderId="10" xfId="3" applyNumberFormat="1" applyFont="1" applyFill="1" applyBorder="1" applyAlignment="1">
      <alignment horizontal="center" wrapText="1"/>
    </xf>
    <xf numFmtId="4" fontId="43" fillId="0" borderId="1" xfId="3" applyNumberFormat="1" applyFont="1" applyFill="1" applyBorder="1" applyAlignment="1">
      <alignment horizontal="right" vertical="center"/>
    </xf>
    <xf numFmtId="4" fontId="43" fillId="0" borderId="1" xfId="3" applyNumberFormat="1" applyFont="1" applyFill="1" applyBorder="1" applyAlignment="1">
      <alignment horizontal="right" vertical="center" wrapText="1"/>
    </xf>
    <xf numFmtId="164" fontId="45" fillId="0" borderId="10" xfId="3" applyNumberFormat="1" applyFont="1" applyFill="1" applyBorder="1" applyAlignment="1">
      <alignment horizontal="right" vertical="center"/>
    </xf>
    <xf numFmtId="164" fontId="45" fillId="0" borderId="10" xfId="3" applyNumberFormat="1" applyFont="1" applyFill="1" applyBorder="1" applyAlignment="1">
      <alignment horizontal="center"/>
    </xf>
    <xf numFmtId="4" fontId="31" fillId="0" borderId="1" xfId="3" applyNumberFormat="1" applyFont="1" applyFill="1" applyBorder="1" applyAlignment="1">
      <alignment horizontal="right"/>
    </xf>
    <xf numFmtId="4" fontId="31" fillId="0" borderId="1" xfId="3" applyNumberFormat="1" applyFont="1" applyFill="1" applyBorder="1" applyAlignment="1">
      <alignment horizontal="right" wrapText="1"/>
    </xf>
    <xf numFmtId="4" fontId="31" fillId="0" borderId="9" xfId="3" applyNumberFormat="1" applyFont="1" applyFill="1" applyBorder="1" applyAlignment="1">
      <alignment horizontal="right" vertical="center"/>
    </xf>
    <xf numFmtId="4" fontId="31" fillId="0" borderId="9" xfId="3" applyNumberFormat="1" applyFont="1" applyFill="1" applyBorder="1" applyAlignment="1">
      <alignment horizontal="right"/>
    </xf>
    <xf numFmtId="4" fontId="31" fillId="0" borderId="9" xfId="3" applyNumberFormat="1" applyFont="1" applyFill="1" applyBorder="1" applyAlignment="1">
      <alignment horizontal="right" wrapText="1"/>
    </xf>
    <xf numFmtId="4" fontId="31" fillId="0" borderId="1" xfId="3" applyNumberFormat="1" applyFont="1" applyFill="1" applyBorder="1" applyAlignment="1">
      <alignment horizontal="right" vertical="center" wrapText="1"/>
    </xf>
    <xf numFmtId="164" fontId="45" fillId="0" borderId="12" xfId="3" applyNumberFormat="1" applyFont="1" applyFill="1" applyBorder="1" applyAlignment="1">
      <alignment horizontal="right" vertical="center"/>
    </xf>
    <xf numFmtId="164" fontId="45" fillId="0" borderId="12" xfId="3" applyNumberFormat="1" applyFont="1" applyFill="1" applyBorder="1" applyAlignment="1">
      <alignment horizontal="center"/>
    </xf>
    <xf numFmtId="164" fontId="45" fillId="0" borderId="12" xfId="3" applyNumberFormat="1" applyFont="1" applyFill="1" applyBorder="1" applyAlignment="1">
      <alignment horizontal="center" wrapText="1"/>
    </xf>
    <xf numFmtId="164" fontId="45" fillId="0" borderId="13" xfId="3" applyNumberFormat="1" applyFont="1" applyFill="1" applyBorder="1" applyAlignment="1">
      <alignment horizontal="right" vertical="center"/>
    </xf>
    <xf numFmtId="164" fontId="45" fillId="0" borderId="13" xfId="3" applyNumberFormat="1" applyFont="1" applyFill="1" applyBorder="1" applyAlignment="1">
      <alignment horizontal="center"/>
    </xf>
    <xf numFmtId="164" fontId="45" fillId="0" borderId="13" xfId="3" applyNumberFormat="1" applyFont="1" applyFill="1" applyBorder="1" applyAlignment="1">
      <alignment horizontal="center" wrapText="1"/>
    </xf>
    <xf numFmtId="164" fontId="45" fillId="0" borderId="14" xfId="3" applyNumberFormat="1" applyFont="1" applyFill="1" applyBorder="1" applyAlignment="1">
      <alignment horizontal="right" vertical="center"/>
    </xf>
    <xf numFmtId="164" fontId="45" fillId="0" borderId="14" xfId="3" applyNumberFormat="1" applyFont="1" applyFill="1" applyBorder="1" applyAlignment="1">
      <alignment horizontal="center"/>
    </xf>
    <xf numFmtId="164" fontId="45" fillId="0" borderId="14" xfId="3" applyNumberFormat="1" applyFont="1" applyFill="1" applyBorder="1" applyAlignment="1">
      <alignment horizontal="center" wrapText="1"/>
    </xf>
    <xf numFmtId="0" fontId="11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29" fillId="2" borderId="0" xfId="3" applyFont="1" applyFill="1" applyAlignment="1">
      <alignment horizontal="left" vertical="center" wrapText="1"/>
    </xf>
    <xf numFmtId="0" fontId="31" fillId="2" borderId="1" xfId="3" applyFont="1" applyFill="1" applyBorder="1" applyAlignment="1">
      <alignment horizontal="center" vertical="top" wrapText="1"/>
    </xf>
    <xf numFmtId="0" fontId="15" fillId="2" borderId="10" xfId="3" applyFont="1" applyFill="1" applyBorder="1" applyAlignment="1">
      <alignment horizontal="center" vertical="top" wrapText="1"/>
    </xf>
    <xf numFmtId="0" fontId="36" fillId="2" borderId="0" xfId="3" applyFont="1" applyFill="1" applyAlignment="1">
      <alignment horizontal="center" wrapText="1"/>
    </xf>
    <xf numFmtId="0" fontId="38" fillId="2" borderId="1" xfId="3" applyFont="1" applyFill="1" applyBorder="1" applyAlignment="1">
      <alignment horizontal="center" vertical="center" wrapText="1"/>
    </xf>
    <xf numFmtId="0" fontId="31" fillId="2" borderId="1" xfId="3" applyFont="1" applyFill="1" applyBorder="1" applyAlignment="1">
      <alignment horizontal="center" vertical="center" wrapText="1"/>
    </xf>
    <xf numFmtId="0" fontId="39" fillId="2" borderId="1" xfId="3" applyFont="1" applyFill="1" applyBorder="1" applyAlignment="1">
      <alignment horizontal="center" vertical="center" wrapText="1"/>
    </xf>
    <xf numFmtId="0" fontId="38" fillId="2" borderId="1" xfId="3" applyFont="1" applyFill="1" applyBorder="1" applyAlignment="1">
      <alignment horizontal="center" vertical="top" wrapText="1"/>
    </xf>
    <xf numFmtId="0" fontId="41" fillId="2" borderId="10" xfId="3" applyFont="1" applyFill="1" applyBorder="1" applyAlignment="1">
      <alignment horizontal="center" vertical="top" wrapText="1"/>
    </xf>
    <xf numFmtId="0" fontId="42" fillId="2" borderId="10" xfId="3" applyFont="1" applyFill="1" applyBorder="1" applyAlignment="1">
      <alignment horizontal="center" vertical="top" wrapText="1"/>
    </xf>
    <xf numFmtId="0" fontId="34" fillId="2" borderId="0" xfId="3" applyFont="1" applyFill="1" applyAlignment="1">
      <alignment horizontal="left" wrapText="1"/>
    </xf>
    <xf numFmtId="0" fontId="35" fillId="2" borderId="0" xfId="3" applyFont="1" applyFill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8" fillId="0" borderId="4" xfId="8" applyFont="1" applyBorder="1" applyAlignment="1">
      <alignment horizontal="left" vertical="center" wrapText="1"/>
    </xf>
    <xf numFmtId="0" fontId="18" fillId="0" borderId="6" xfId="8" applyFont="1" applyBorder="1" applyAlignment="1">
      <alignment horizontal="left" vertical="center" wrapText="1"/>
    </xf>
    <xf numFmtId="0" fontId="26" fillId="0" borderId="0" xfId="6" applyFont="1" applyFill="1" applyAlignment="1">
      <alignment horizontal="center" vertical="center" wrapText="1"/>
    </xf>
    <xf numFmtId="0" fontId="26" fillId="0" borderId="0" xfId="6" applyFont="1" applyAlignment="1">
      <alignment horizontal="center" vertical="center"/>
    </xf>
    <xf numFmtId="0" fontId="27" fillId="0" borderId="0" xfId="6" applyFont="1" applyAlignment="1">
      <alignment horizontal="center" vertical="center"/>
    </xf>
    <xf numFmtId="0" fontId="28" fillId="0" borderId="0" xfId="6" quotePrefix="1" applyFont="1" applyAlignment="1">
      <alignment horizontal="left"/>
    </xf>
    <xf numFmtId="0" fontId="27" fillId="0" borderId="0" xfId="6" applyFont="1" applyAlignment="1">
      <alignment horizontal="left"/>
    </xf>
    <xf numFmtId="0" fontId="27" fillId="0" borderId="4" xfId="6" applyFont="1" applyBorder="1" applyAlignment="1">
      <alignment horizontal="center" vertical="center" wrapText="1"/>
    </xf>
    <xf numFmtId="0" fontId="27" fillId="0" borderId="6" xfId="6" applyFont="1" applyBorder="1" applyAlignment="1">
      <alignment horizontal="center" vertical="center" wrapText="1"/>
    </xf>
    <xf numFmtId="0" fontId="27" fillId="0" borderId="7" xfId="6" applyFont="1" applyBorder="1" applyAlignment="1">
      <alignment horizontal="center" vertical="top" wrapText="1"/>
    </xf>
    <xf numFmtId="0" fontId="27" fillId="0" borderId="8" xfId="6" applyFont="1" applyBorder="1" applyAlignment="1">
      <alignment horizontal="center" vertical="top" wrapText="1"/>
    </xf>
    <xf numFmtId="0" fontId="26" fillId="0" borderId="4" xfId="6" applyFont="1" applyBorder="1" applyAlignment="1">
      <alignment horizontal="center" vertical="center"/>
    </xf>
    <xf numFmtId="0" fontId="27" fillId="0" borderId="5" xfId="6" applyFont="1" applyBorder="1" applyAlignment="1">
      <alignment horizontal="center" vertical="center"/>
    </xf>
    <xf numFmtId="0" fontId="27" fillId="0" borderId="6" xfId="6" applyFont="1" applyBorder="1" applyAlignment="1">
      <alignment horizontal="center" vertical="center"/>
    </xf>
    <xf numFmtId="0" fontId="26" fillId="0" borderId="4" xfId="3" applyFont="1" applyBorder="1" applyAlignment="1">
      <alignment horizontal="center" vertical="center" wrapText="1"/>
    </xf>
    <xf numFmtId="0" fontId="26" fillId="0" borderId="6" xfId="3" quotePrefix="1" applyFont="1" applyBorder="1" applyAlignment="1">
      <alignment horizontal="center" vertical="center" wrapText="1"/>
    </xf>
    <xf numFmtId="0" fontId="23" fillId="0" borderId="0" xfId="6" applyFont="1" applyAlignment="1">
      <alignment horizontal="center"/>
    </xf>
    <xf numFmtId="0" fontId="26" fillId="0" borderId="4" xfId="6" applyFont="1" applyBorder="1" applyAlignment="1">
      <alignment horizontal="left" vertical="center"/>
    </xf>
    <xf numFmtId="0" fontId="26" fillId="0" borderId="6" xfId="6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9" fillId="0" borderId="9" xfId="8" applyFont="1" applyBorder="1" applyAlignment="1">
      <alignment horizontal="center" vertical="center" wrapText="1"/>
    </xf>
    <xf numFmtId="0" fontId="29" fillId="0" borderId="10" xfId="8" applyFont="1" applyBorder="1" applyAlignment="1">
      <alignment horizontal="center" vertical="center" wrapText="1"/>
    </xf>
    <xf numFmtId="0" fontId="29" fillId="0" borderId="11" xfId="8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29" fillId="0" borderId="9" xfId="8" applyFont="1" applyFill="1" applyBorder="1" applyAlignment="1">
      <alignment horizontal="center" vertical="center" wrapText="1"/>
    </xf>
    <xf numFmtId="0" fontId="29" fillId="0" borderId="10" xfId="8" applyFont="1" applyFill="1" applyBorder="1" applyAlignment="1">
      <alignment horizontal="center" vertical="center" wrapText="1"/>
    </xf>
    <xf numFmtId="0" fontId="29" fillId="0" borderId="11" xfId="8" applyFont="1" applyFill="1" applyBorder="1" applyAlignment="1">
      <alignment horizontal="center" vertical="center" wrapText="1"/>
    </xf>
  </cellXfs>
  <cellStyles count="10">
    <cellStyle name="Normal_Дж" xfId="4"/>
    <cellStyle name="Normal_Доходи" xfId="8"/>
    <cellStyle name="Normalny 2 2" xfId="9"/>
    <cellStyle name="Звичайний" xfId="0" builtinId="0"/>
    <cellStyle name="Звичайний 2" xfId="1"/>
    <cellStyle name="Звичайний 3" xfId="3"/>
    <cellStyle name="Обычный 2" xfId="2"/>
    <cellStyle name="Обычный_ZV1PIV98" xfId="5"/>
    <cellStyle name="Обычный_Аркуш1" xfId="7"/>
    <cellStyle name="Обычный_додаток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da127/Documents/Downloads/&#1052;&#1086;&#1080;%20&#1076;&#1086;&#1082;&#1091;&#1084;&#1077;&#1085;&#1090;&#1099;/&#1041;&#1102;&#1076;&#1078;&#1077;&#1090;_2013/&#1041;&#1102;&#1076;&#1078;&#1077;&#1090;%20&#1089;&#1077;&#1089;&#1110;&#1103;/&#1041;&#1102;&#1076;&#1078;&#1077;&#1090;/&#1079;&#1072;&#1090;&#1074;&#1077;&#1088;&#1076;&#1078;&#1077;&#1085;&#1086;/&#1076;&#1086;&#1076;_1_8_2013%20&#1087;&#1088;&#1072;&#1074;&#1082;&#1080;%20&#1053;&#1072;&#1082;&#1086;&#1085;&#1077;&#1095;&#1085;&#1086;&#11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5"/>
      <sheetName val="дод_6"/>
      <sheetName val="дод7"/>
      <sheetName val="Дод8"/>
    </sheetNames>
    <sheetDataSet>
      <sheetData sheetId="0" refreshError="1"/>
      <sheetData sheetId="1">
        <row r="19">
          <cell r="F19">
            <v>2575000</v>
          </cell>
        </row>
        <row r="475">
          <cell r="C47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view="pageBreakPreview" zoomScaleSheetLayoutView="100" workbookViewId="0">
      <selection activeCell="B1" sqref="B1"/>
    </sheetView>
  </sheetViews>
  <sheetFormatPr defaultColWidth="9.140625" defaultRowHeight="18.75" x14ac:dyDescent="0.3"/>
  <cols>
    <col min="1" max="2" width="9.140625" style="13"/>
    <col min="3" max="3" width="60.7109375" style="13" customWidth="1"/>
    <col min="4" max="4" width="20.5703125" style="13" customWidth="1"/>
    <col min="5" max="5" width="20.140625" style="13" customWidth="1"/>
    <col min="6" max="7" width="21.85546875" style="13" customWidth="1"/>
    <col min="8" max="16384" width="9.140625" style="13"/>
  </cols>
  <sheetData>
    <row r="1" spans="1:7" ht="91.5" customHeight="1" x14ac:dyDescent="0.3">
      <c r="F1" s="238" t="s">
        <v>51</v>
      </c>
      <c r="G1" s="239"/>
    </row>
    <row r="3" spans="1:7" ht="47.25" customHeight="1" x14ac:dyDescent="0.3">
      <c r="A3" s="240" t="s">
        <v>65</v>
      </c>
      <c r="B3" s="240"/>
      <c r="C3" s="240"/>
      <c r="D3" s="240"/>
      <c r="E3" s="240"/>
      <c r="F3" s="240"/>
      <c r="G3" s="240"/>
    </row>
    <row r="4" spans="1:7" ht="24.75" customHeight="1" x14ac:dyDescent="0.3">
      <c r="A4" s="241"/>
      <c r="B4" s="241"/>
      <c r="C4" s="241"/>
      <c r="D4" s="241"/>
      <c r="E4" s="241"/>
      <c r="F4" s="241"/>
      <c r="G4" s="241"/>
    </row>
    <row r="5" spans="1:7" ht="25.5" customHeight="1" x14ac:dyDescent="0.3">
      <c r="A5" s="14"/>
      <c r="B5" s="14"/>
      <c r="C5" s="14"/>
      <c r="D5" s="14"/>
      <c r="E5" s="14"/>
      <c r="F5" s="14"/>
      <c r="G5" s="14"/>
    </row>
    <row r="6" spans="1:7" x14ac:dyDescent="0.3">
      <c r="A6" s="242">
        <v>1310000000</v>
      </c>
      <c r="B6" s="242"/>
    </row>
    <row r="7" spans="1:7" x14ac:dyDescent="0.3">
      <c r="A7" s="243" t="s">
        <v>1</v>
      </c>
      <c r="B7" s="243"/>
      <c r="G7" s="15"/>
    </row>
    <row r="8" spans="1:7" x14ac:dyDescent="0.3">
      <c r="A8" s="16"/>
      <c r="B8" s="16"/>
      <c r="G8" s="15" t="s">
        <v>3</v>
      </c>
    </row>
    <row r="9" spans="1:7" ht="18.75" customHeight="1" x14ac:dyDescent="0.3">
      <c r="A9" s="235" t="s">
        <v>18</v>
      </c>
      <c r="B9" s="235"/>
      <c r="C9" s="244" t="s">
        <v>19</v>
      </c>
      <c r="D9" s="244" t="s">
        <v>8</v>
      </c>
      <c r="E9" s="244" t="s">
        <v>2</v>
      </c>
      <c r="F9" s="237" t="s">
        <v>20</v>
      </c>
      <c r="G9" s="237"/>
    </row>
    <row r="10" spans="1:7" ht="50.25" customHeight="1" x14ac:dyDescent="0.3">
      <c r="A10" s="235"/>
      <c r="B10" s="235"/>
      <c r="C10" s="244"/>
      <c r="D10" s="244"/>
      <c r="E10" s="244"/>
      <c r="F10" s="17" t="s">
        <v>21</v>
      </c>
      <c r="G10" s="17" t="s">
        <v>22</v>
      </c>
    </row>
    <row r="11" spans="1:7" x14ac:dyDescent="0.3">
      <c r="A11" s="235">
        <v>1</v>
      </c>
      <c r="B11" s="235"/>
      <c r="C11" s="18">
        <v>2</v>
      </c>
      <c r="D11" s="18">
        <v>3</v>
      </c>
      <c r="E11" s="18">
        <v>4</v>
      </c>
      <c r="F11" s="18">
        <v>5</v>
      </c>
      <c r="G11" s="18">
        <v>6</v>
      </c>
    </row>
    <row r="12" spans="1:7" x14ac:dyDescent="0.3">
      <c r="A12" s="236">
        <v>40000000</v>
      </c>
      <c r="B12" s="236"/>
      <c r="C12" s="19" t="s">
        <v>23</v>
      </c>
      <c r="D12" s="20">
        <f>D15</f>
        <v>27025200</v>
      </c>
      <c r="E12" s="20">
        <f>E15</f>
        <v>27025200</v>
      </c>
      <c r="F12" s="20">
        <f>F15</f>
        <v>0</v>
      </c>
      <c r="G12" s="20">
        <f>G15</f>
        <v>0</v>
      </c>
    </row>
    <row r="13" spans="1:7" x14ac:dyDescent="0.3">
      <c r="A13" s="236">
        <v>41000000</v>
      </c>
      <c r="B13" s="236"/>
      <c r="C13" s="19" t="s">
        <v>24</v>
      </c>
      <c r="D13" s="20">
        <f>D15</f>
        <v>27025200</v>
      </c>
      <c r="E13" s="20">
        <f>E15</f>
        <v>27025200</v>
      </c>
      <c r="F13" s="20">
        <f>F15</f>
        <v>0</v>
      </c>
      <c r="G13" s="20">
        <f>G15</f>
        <v>0</v>
      </c>
    </row>
    <row r="14" spans="1:7" ht="37.5" x14ac:dyDescent="0.3">
      <c r="A14" s="236">
        <v>41050000</v>
      </c>
      <c r="B14" s="236"/>
      <c r="C14" s="21" t="s">
        <v>25</v>
      </c>
      <c r="D14" s="20">
        <f>D15</f>
        <v>27025200</v>
      </c>
      <c r="E14" s="20">
        <f>E15</f>
        <v>27025200</v>
      </c>
      <c r="F14" s="20">
        <f>F15</f>
        <v>0</v>
      </c>
      <c r="G14" s="20">
        <f>G15</f>
        <v>0</v>
      </c>
    </row>
    <row r="15" spans="1:7" ht="116.25" customHeight="1" x14ac:dyDescent="0.3">
      <c r="A15" s="235">
        <v>41053500</v>
      </c>
      <c r="B15" s="235"/>
      <c r="C15" s="22" t="s">
        <v>26</v>
      </c>
      <c r="D15" s="23">
        <f>F15+E15</f>
        <v>27025200</v>
      </c>
      <c r="E15" s="23">
        <v>27025200</v>
      </c>
      <c r="F15" s="23">
        <v>0</v>
      </c>
      <c r="G15" s="23">
        <v>0</v>
      </c>
    </row>
    <row r="16" spans="1:7" ht="19.5" x14ac:dyDescent="0.35">
      <c r="A16" s="237"/>
      <c r="B16" s="237"/>
      <c r="C16" s="24" t="s">
        <v>27</v>
      </c>
      <c r="D16" s="25">
        <f>D15</f>
        <v>27025200</v>
      </c>
      <c r="E16" s="25">
        <f>E15</f>
        <v>27025200</v>
      </c>
      <c r="F16" s="25">
        <f t="shared" ref="F16" si="0">F15</f>
        <v>0</v>
      </c>
      <c r="G16" s="25">
        <f>G15</f>
        <v>0</v>
      </c>
    </row>
    <row r="17" spans="1:7" ht="26.25" customHeight="1" x14ac:dyDescent="0.3">
      <c r="A17" s="234" t="s">
        <v>28</v>
      </c>
      <c r="B17" s="234"/>
      <c r="C17" s="234"/>
      <c r="D17" s="234"/>
      <c r="E17" s="234"/>
      <c r="F17" s="234"/>
      <c r="G17" s="234"/>
    </row>
  </sheetData>
  <mergeCells count="17">
    <mergeCell ref="A9:B10"/>
    <mergeCell ref="C9:C10"/>
    <mergeCell ref="D9:D10"/>
    <mergeCell ref="E9:E10"/>
    <mergeCell ref="F9:G9"/>
    <mergeCell ref="F1:G1"/>
    <mergeCell ref="A3:G3"/>
    <mergeCell ref="A4:G4"/>
    <mergeCell ref="A6:B6"/>
    <mergeCell ref="A7:B7"/>
    <mergeCell ref="A17:G17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57"/>
  <sheetViews>
    <sheetView showZeros="0" view="pageBreakPreview" topLeftCell="B2" zoomScale="75" zoomScaleNormal="75" zoomScaleSheetLayoutView="75" workbookViewId="0">
      <pane xSplit="2" ySplit="15" topLeftCell="D17" activePane="bottomRight" state="frozen"/>
      <selection activeCell="J41" sqref="J41:L41"/>
      <selection pane="topRight" activeCell="J41" sqref="J41:L41"/>
      <selection pane="bottomLeft" activeCell="J41" sqref="J41:L41"/>
      <selection pane="bottomRight" activeCell="M14" sqref="M14"/>
    </sheetView>
  </sheetViews>
  <sheetFormatPr defaultRowHeight="12.75" x14ac:dyDescent="0.2"/>
  <cols>
    <col min="1" max="1" width="3.42578125" style="81" customWidth="1"/>
    <col min="2" max="2" width="18.28515625" style="81" customWidth="1"/>
    <col min="3" max="3" width="72.5703125" style="81" customWidth="1"/>
    <col min="4" max="4" width="20.7109375" style="81" customWidth="1"/>
    <col min="5" max="5" width="23" style="81" customWidth="1"/>
    <col min="6" max="6" width="23.28515625" style="81" customWidth="1"/>
    <col min="7" max="7" width="24.85546875" style="81" customWidth="1"/>
    <col min="8" max="8" width="24.28515625" style="81" hidden="1" customWidth="1"/>
    <col min="9" max="9" width="10.42578125" style="81" bestFit="1" customWidth="1"/>
    <col min="10" max="10" width="9.140625" style="82" customWidth="1"/>
    <col min="11" max="11" width="13.42578125" style="82" bestFit="1" customWidth="1"/>
    <col min="12" max="12" width="9.140625" style="82" customWidth="1"/>
    <col min="13" max="257" width="9.140625" style="81"/>
    <col min="258" max="258" width="3.42578125" style="81" customWidth="1"/>
    <col min="259" max="259" width="18.28515625" style="81" customWidth="1"/>
    <col min="260" max="260" width="72.5703125" style="81" customWidth="1"/>
    <col min="261" max="261" width="23" style="81" customWidth="1"/>
    <col min="262" max="262" width="18" style="81" customWidth="1"/>
    <col min="263" max="263" width="17.5703125" style="81" customWidth="1"/>
    <col min="264" max="264" width="24.28515625" style="81" customWidth="1"/>
    <col min="265" max="265" width="10.42578125" style="81" bestFit="1" customWidth="1"/>
    <col min="266" max="266" width="9.140625" style="81" customWidth="1"/>
    <col min="267" max="267" width="13.42578125" style="81" bestFit="1" customWidth="1"/>
    <col min="268" max="268" width="9.140625" style="81" customWidth="1"/>
    <col min="269" max="513" width="9.140625" style="81"/>
    <col min="514" max="514" width="3.42578125" style="81" customWidth="1"/>
    <col min="515" max="515" width="18.28515625" style="81" customWidth="1"/>
    <col min="516" max="516" width="72.5703125" style="81" customWidth="1"/>
    <col min="517" max="517" width="23" style="81" customWidth="1"/>
    <col min="518" max="518" width="18" style="81" customWidth="1"/>
    <col min="519" max="519" width="17.5703125" style="81" customWidth="1"/>
    <col min="520" max="520" width="24.28515625" style="81" customWidth="1"/>
    <col min="521" max="521" width="10.42578125" style="81" bestFit="1" customWidth="1"/>
    <col min="522" max="522" width="9.140625" style="81" customWidth="1"/>
    <col min="523" max="523" width="13.42578125" style="81" bestFit="1" customWidth="1"/>
    <col min="524" max="524" width="9.140625" style="81" customWidth="1"/>
    <col min="525" max="769" width="9.140625" style="81"/>
    <col min="770" max="770" width="3.42578125" style="81" customWidth="1"/>
    <col min="771" max="771" width="18.28515625" style="81" customWidth="1"/>
    <col min="772" max="772" width="72.5703125" style="81" customWidth="1"/>
    <col min="773" max="773" width="23" style="81" customWidth="1"/>
    <col min="774" max="774" width="18" style="81" customWidth="1"/>
    <col min="775" max="775" width="17.5703125" style="81" customWidth="1"/>
    <col min="776" max="776" width="24.28515625" style="81" customWidth="1"/>
    <col min="777" max="777" width="10.42578125" style="81" bestFit="1" customWidth="1"/>
    <col min="778" max="778" width="9.140625" style="81" customWidth="1"/>
    <col min="779" max="779" width="13.42578125" style="81" bestFit="1" customWidth="1"/>
    <col min="780" max="780" width="9.140625" style="81" customWidth="1"/>
    <col min="781" max="1025" width="9.140625" style="81"/>
    <col min="1026" max="1026" width="3.42578125" style="81" customWidth="1"/>
    <col min="1027" max="1027" width="18.28515625" style="81" customWidth="1"/>
    <col min="1028" max="1028" width="72.5703125" style="81" customWidth="1"/>
    <col min="1029" max="1029" width="23" style="81" customWidth="1"/>
    <col min="1030" max="1030" width="18" style="81" customWidth="1"/>
    <col min="1031" max="1031" width="17.5703125" style="81" customWidth="1"/>
    <col min="1032" max="1032" width="24.28515625" style="81" customWidth="1"/>
    <col min="1033" max="1033" width="10.42578125" style="81" bestFit="1" customWidth="1"/>
    <col min="1034" max="1034" width="9.140625" style="81" customWidth="1"/>
    <col min="1035" max="1035" width="13.42578125" style="81" bestFit="1" customWidth="1"/>
    <col min="1036" max="1036" width="9.140625" style="81" customWidth="1"/>
    <col min="1037" max="1281" width="9.140625" style="81"/>
    <col min="1282" max="1282" width="3.42578125" style="81" customWidth="1"/>
    <col min="1283" max="1283" width="18.28515625" style="81" customWidth="1"/>
    <col min="1284" max="1284" width="72.5703125" style="81" customWidth="1"/>
    <col min="1285" max="1285" width="23" style="81" customWidth="1"/>
    <col min="1286" max="1286" width="18" style="81" customWidth="1"/>
    <col min="1287" max="1287" width="17.5703125" style="81" customWidth="1"/>
    <col min="1288" max="1288" width="24.28515625" style="81" customWidth="1"/>
    <col min="1289" max="1289" width="10.42578125" style="81" bestFit="1" customWidth="1"/>
    <col min="1290" max="1290" width="9.140625" style="81" customWidth="1"/>
    <col min="1291" max="1291" width="13.42578125" style="81" bestFit="1" customWidth="1"/>
    <col min="1292" max="1292" width="9.140625" style="81" customWidth="1"/>
    <col min="1293" max="1537" width="9.140625" style="81"/>
    <col min="1538" max="1538" width="3.42578125" style="81" customWidth="1"/>
    <col min="1539" max="1539" width="18.28515625" style="81" customWidth="1"/>
    <col min="1540" max="1540" width="72.5703125" style="81" customWidth="1"/>
    <col min="1541" max="1541" width="23" style="81" customWidth="1"/>
    <col min="1542" max="1542" width="18" style="81" customWidth="1"/>
    <col min="1543" max="1543" width="17.5703125" style="81" customWidth="1"/>
    <col min="1544" max="1544" width="24.28515625" style="81" customWidth="1"/>
    <col min="1545" max="1545" width="10.42578125" style="81" bestFit="1" customWidth="1"/>
    <col min="1546" max="1546" width="9.140625" style="81" customWidth="1"/>
    <col min="1547" max="1547" width="13.42578125" style="81" bestFit="1" customWidth="1"/>
    <col min="1548" max="1548" width="9.140625" style="81" customWidth="1"/>
    <col min="1549" max="1793" width="9.140625" style="81"/>
    <col min="1794" max="1794" width="3.42578125" style="81" customWidth="1"/>
    <col min="1795" max="1795" width="18.28515625" style="81" customWidth="1"/>
    <col min="1796" max="1796" width="72.5703125" style="81" customWidth="1"/>
    <col min="1797" max="1797" width="23" style="81" customWidth="1"/>
    <col min="1798" max="1798" width="18" style="81" customWidth="1"/>
    <col min="1799" max="1799" width="17.5703125" style="81" customWidth="1"/>
    <col min="1800" max="1800" width="24.28515625" style="81" customWidth="1"/>
    <col min="1801" max="1801" width="10.42578125" style="81" bestFit="1" customWidth="1"/>
    <col min="1802" max="1802" width="9.140625" style="81" customWidth="1"/>
    <col min="1803" max="1803" width="13.42578125" style="81" bestFit="1" customWidth="1"/>
    <col min="1804" max="1804" width="9.140625" style="81" customWidth="1"/>
    <col min="1805" max="2049" width="9.140625" style="81"/>
    <col min="2050" max="2050" width="3.42578125" style="81" customWidth="1"/>
    <col min="2051" max="2051" width="18.28515625" style="81" customWidth="1"/>
    <col min="2052" max="2052" width="72.5703125" style="81" customWidth="1"/>
    <col min="2053" max="2053" width="23" style="81" customWidth="1"/>
    <col min="2054" max="2054" width="18" style="81" customWidth="1"/>
    <col min="2055" max="2055" width="17.5703125" style="81" customWidth="1"/>
    <col min="2056" max="2056" width="24.28515625" style="81" customWidth="1"/>
    <col min="2057" max="2057" width="10.42578125" style="81" bestFit="1" customWidth="1"/>
    <col min="2058" max="2058" width="9.140625" style="81" customWidth="1"/>
    <col min="2059" max="2059" width="13.42578125" style="81" bestFit="1" customWidth="1"/>
    <col min="2060" max="2060" width="9.140625" style="81" customWidth="1"/>
    <col min="2061" max="2305" width="9.140625" style="81"/>
    <col min="2306" max="2306" width="3.42578125" style="81" customWidth="1"/>
    <col min="2307" max="2307" width="18.28515625" style="81" customWidth="1"/>
    <col min="2308" max="2308" width="72.5703125" style="81" customWidth="1"/>
    <col min="2309" max="2309" width="23" style="81" customWidth="1"/>
    <col min="2310" max="2310" width="18" style="81" customWidth="1"/>
    <col min="2311" max="2311" width="17.5703125" style="81" customWidth="1"/>
    <col min="2312" max="2312" width="24.28515625" style="81" customWidth="1"/>
    <col min="2313" max="2313" width="10.42578125" style="81" bestFit="1" customWidth="1"/>
    <col min="2314" max="2314" width="9.140625" style="81" customWidth="1"/>
    <col min="2315" max="2315" width="13.42578125" style="81" bestFit="1" customWidth="1"/>
    <col min="2316" max="2316" width="9.140625" style="81" customWidth="1"/>
    <col min="2317" max="2561" width="9.140625" style="81"/>
    <col min="2562" max="2562" width="3.42578125" style="81" customWidth="1"/>
    <col min="2563" max="2563" width="18.28515625" style="81" customWidth="1"/>
    <col min="2564" max="2564" width="72.5703125" style="81" customWidth="1"/>
    <col min="2565" max="2565" width="23" style="81" customWidth="1"/>
    <col min="2566" max="2566" width="18" style="81" customWidth="1"/>
    <col min="2567" max="2567" width="17.5703125" style="81" customWidth="1"/>
    <col min="2568" max="2568" width="24.28515625" style="81" customWidth="1"/>
    <col min="2569" max="2569" width="10.42578125" style="81" bestFit="1" customWidth="1"/>
    <col min="2570" max="2570" width="9.140625" style="81" customWidth="1"/>
    <col min="2571" max="2571" width="13.42578125" style="81" bestFit="1" customWidth="1"/>
    <col min="2572" max="2572" width="9.140625" style="81" customWidth="1"/>
    <col min="2573" max="2817" width="9.140625" style="81"/>
    <col min="2818" max="2818" width="3.42578125" style="81" customWidth="1"/>
    <col min="2819" max="2819" width="18.28515625" style="81" customWidth="1"/>
    <col min="2820" max="2820" width="72.5703125" style="81" customWidth="1"/>
    <col min="2821" max="2821" width="23" style="81" customWidth="1"/>
    <col min="2822" max="2822" width="18" style="81" customWidth="1"/>
    <col min="2823" max="2823" width="17.5703125" style="81" customWidth="1"/>
    <col min="2824" max="2824" width="24.28515625" style="81" customWidth="1"/>
    <col min="2825" max="2825" width="10.42578125" style="81" bestFit="1" customWidth="1"/>
    <col min="2826" max="2826" width="9.140625" style="81" customWidth="1"/>
    <col min="2827" max="2827" width="13.42578125" style="81" bestFit="1" customWidth="1"/>
    <col min="2828" max="2828" width="9.140625" style="81" customWidth="1"/>
    <col min="2829" max="3073" width="9.140625" style="81"/>
    <col min="3074" max="3074" width="3.42578125" style="81" customWidth="1"/>
    <col min="3075" max="3075" width="18.28515625" style="81" customWidth="1"/>
    <col min="3076" max="3076" width="72.5703125" style="81" customWidth="1"/>
    <col min="3077" max="3077" width="23" style="81" customWidth="1"/>
    <col min="3078" max="3078" width="18" style="81" customWidth="1"/>
    <col min="3079" max="3079" width="17.5703125" style="81" customWidth="1"/>
    <col min="3080" max="3080" width="24.28515625" style="81" customWidth="1"/>
    <col min="3081" max="3081" width="10.42578125" style="81" bestFit="1" customWidth="1"/>
    <col min="3082" max="3082" width="9.140625" style="81" customWidth="1"/>
    <col min="3083" max="3083" width="13.42578125" style="81" bestFit="1" customWidth="1"/>
    <col min="3084" max="3084" width="9.140625" style="81" customWidth="1"/>
    <col min="3085" max="3329" width="9.140625" style="81"/>
    <col min="3330" max="3330" width="3.42578125" style="81" customWidth="1"/>
    <col min="3331" max="3331" width="18.28515625" style="81" customWidth="1"/>
    <col min="3332" max="3332" width="72.5703125" style="81" customWidth="1"/>
    <col min="3333" max="3333" width="23" style="81" customWidth="1"/>
    <col min="3334" max="3334" width="18" style="81" customWidth="1"/>
    <col min="3335" max="3335" width="17.5703125" style="81" customWidth="1"/>
    <col min="3336" max="3336" width="24.28515625" style="81" customWidth="1"/>
    <col min="3337" max="3337" width="10.42578125" style="81" bestFit="1" customWidth="1"/>
    <col min="3338" max="3338" width="9.140625" style="81" customWidth="1"/>
    <col min="3339" max="3339" width="13.42578125" style="81" bestFit="1" customWidth="1"/>
    <col min="3340" max="3340" width="9.140625" style="81" customWidth="1"/>
    <col min="3341" max="3585" width="9.140625" style="81"/>
    <col min="3586" max="3586" width="3.42578125" style="81" customWidth="1"/>
    <col min="3587" max="3587" width="18.28515625" style="81" customWidth="1"/>
    <col min="3588" max="3588" width="72.5703125" style="81" customWidth="1"/>
    <col min="3589" max="3589" width="23" style="81" customWidth="1"/>
    <col min="3590" max="3590" width="18" style="81" customWidth="1"/>
    <col min="3591" max="3591" width="17.5703125" style="81" customWidth="1"/>
    <col min="3592" max="3592" width="24.28515625" style="81" customWidth="1"/>
    <col min="3593" max="3593" width="10.42578125" style="81" bestFit="1" customWidth="1"/>
    <col min="3594" max="3594" width="9.140625" style="81" customWidth="1"/>
    <col min="3595" max="3595" width="13.42578125" style="81" bestFit="1" customWidth="1"/>
    <col min="3596" max="3596" width="9.140625" style="81" customWidth="1"/>
    <col min="3597" max="3841" width="9.140625" style="81"/>
    <col min="3842" max="3842" width="3.42578125" style="81" customWidth="1"/>
    <col min="3843" max="3843" width="18.28515625" style="81" customWidth="1"/>
    <col min="3844" max="3844" width="72.5703125" style="81" customWidth="1"/>
    <col min="3845" max="3845" width="23" style="81" customWidth="1"/>
    <col min="3846" max="3846" width="18" style="81" customWidth="1"/>
    <col min="3847" max="3847" width="17.5703125" style="81" customWidth="1"/>
    <col min="3848" max="3848" width="24.28515625" style="81" customWidth="1"/>
    <col min="3849" max="3849" width="10.42578125" style="81" bestFit="1" customWidth="1"/>
    <col min="3850" max="3850" width="9.140625" style="81" customWidth="1"/>
    <col min="3851" max="3851" width="13.42578125" style="81" bestFit="1" customWidth="1"/>
    <col min="3852" max="3852" width="9.140625" style="81" customWidth="1"/>
    <col min="3853" max="4097" width="9.140625" style="81"/>
    <col min="4098" max="4098" width="3.42578125" style="81" customWidth="1"/>
    <col min="4099" max="4099" width="18.28515625" style="81" customWidth="1"/>
    <col min="4100" max="4100" width="72.5703125" style="81" customWidth="1"/>
    <col min="4101" max="4101" width="23" style="81" customWidth="1"/>
    <col min="4102" max="4102" width="18" style="81" customWidth="1"/>
    <col min="4103" max="4103" width="17.5703125" style="81" customWidth="1"/>
    <col min="4104" max="4104" width="24.28515625" style="81" customWidth="1"/>
    <col min="4105" max="4105" width="10.42578125" style="81" bestFit="1" customWidth="1"/>
    <col min="4106" max="4106" width="9.140625" style="81" customWidth="1"/>
    <col min="4107" max="4107" width="13.42578125" style="81" bestFit="1" customWidth="1"/>
    <col min="4108" max="4108" width="9.140625" style="81" customWidth="1"/>
    <col min="4109" max="4353" width="9.140625" style="81"/>
    <col min="4354" max="4354" width="3.42578125" style="81" customWidth="1"/>
    <col min="4355" max="4355" width="18.28515625" style="81" customWidth="1"/>
    <col min="4356" max="4356" width="72.5703125" style="81" customWidth="1"/>
    <col min="4357" max="4357" width="23" style="81" customWidth="1"/>
    <col min="4358" max="4358" width="18" style="81" customWidth="1"/>
    <col min="4359" max="4359" width="17.5703125" style="81" customWidth="1"/>
    <col min="4360" max="4360" width="24.28515625" style="81" customWidth="1"/>
    <col min="4361" max="4361" width="10.42578125" style="81" bestFit="1" customWidth="1"/>
    <col min="4362" max="4362" width="9.140625" style="81" customWidth="1"/>
    <col min="4363" max="4363" width="13.42578125" style="81" bestFit="1" customWidth="1"/>
    <col min="4364" max="4364" width="9.140625" style="81" customWidth="1"/>
    <col min="4365" max="4609" width="9.140625" style="81"/>
    <col min="4610" max="4610" width="3.42578125" style="81" customWidth="1"/>
    <col min="4611" max="4611" width="18.28515625" style="81" customWidth="1"/>
    <col min="4612" max="4612" width="72.5703125" style="81" customWidth="1"/>
    <col min="4613" max="4613" width="23" style="81" customWidth="1"/>
    <col min="4614" max="4614" width="18" style="81" customWidth="1"/>
    <col min="4615" max="4615" width="17.5703125" style="81" customWidth="1"/>
    <col min="4616" max="4616" width="24.28515625" style="81" customWidth="1"/>
    <col min="4617" max="4617" width="10.42578125" style="81" bestFit="1" customWidth="1"/>
    <col min="4618" max="4618" width="9.140625" style="81" customWidth="1"/>
    <col min="4619" max="4619" width="13.42578125" style="81" bestFit="1" customWidth="1"/>
    <col min="4620" max="4620" width="9.140625" style="81" customWidth="1"/>
    <col min="4621" max="4865" width="9.140625" style="81"/>
    <col min="4866" max="4866" width="3.42578125" style="81" customWidth="1"/>
    <col min="4867" max="4867" width="18.28515625" style="81" customWidth="1"/>
    <col min="4868" max="4868" width="72.5703125" style="81" customWidth="1"/>
    <col min="4869" max="4869" width="23" style="81" customWidth="1"/>
    <col min="4870" max="4870" width="18" style="81" customWidth="1"/>
    <col min="4871" max="4871" width="17.5703125" style="81" customWidth="1"/>
    <col min="4872" max="4872" width="24.28515625" style="81" customWidth="1"/>
    <col min="4873" max="4873" width="10.42578125" style="81" bestFit="1" customWidth="1"/>
    <col min="4874" max="4874" width="9.140625" style="81" customWidth="1"/>
    <col min="4875" max="4875" width="13.42578125" style="81" bestFit="1" customWidth="1"/>
    <col min="4876" max="4876" width="9.140625" style="81" customWidth="1"/>
    <col min="4877" max="5121" width="9.140625" style="81"/>
    <col min="5122" max="5122" width="3.42578125" style="81" customWidth="1"/>
    <col min="5123" max="5123" width="18.28515625" style="81" customWidth="1"/>
    <col min="5124" max="5124" width="72.5703125" style="81" customWidth="1"/>
    <col min="5125" max="5125" width="23" style="81" customWidth="1"/>
    <col min="5126" max="5126" width="18" style="81" customWidth="1"/>
    <col min="5127" max="5127" width="17.5703125" style="81" customWidth="1"/>
    <col min="5128" max="5128" width="24.28515625" style="81" customWidth="1"/>
    <col min="5129" max="5129" width="10.42578125" style="81" bestFit="1" customWidth="1"/>
    <col min="5130" max="5130" width="9.140625" style="81" customWidth="1"/>
    <col min="5131" max="5131" width="13.42578125" style="81" bestFit="1" customWidth="1"/>
    <col min="5132" max="5132" width="9.140625" style="81" customWidth="1"/>
    <col min="5133" max="5377" width="9.140625" style="81"/>
    <col min="5378" max="5378" width="3.42578125" style="81" customWidth="1"/>
    <col min="5379" max="5379" width="18.28515625" style="81" customWidth="1"/>
    <col min="5380" max="5380" width="72.5703125" style="81" customWidth="1"/>
    <col min="5381" max="5381" width="23" style="81" customWidth="1"/>
    <col min="5382" max="5382" width="18" style="81" customWidth="1"/>
    <col min="5383" max="5383" width="17.5703125" style="81" customWidth="1"/>
    <col min="5384" max="5384" width="24.28515625" style="81" customWidth="1"/>
    <col min="5385" max="5385" width="10.42578125" style="81" bestFit="1" customWidth="1"/>
    <col min="5386" max="5386" width="9.140625" style="81" customWidth="1"/>
    <col min="5387" max="5387" width="13.42578125" style="81" bestFit="1" customWidth="1"/>
    <col min="5388" max="5388" width="9.140625" style="81" customWidth="1"/>
    <col min="5389" max="5633" width="9.140625" style="81"/>
    <col min="5634" max="5634" width="3.42578125" style="81" customWidth="1"/>
    <col min="5635" max="5635" width="18.28515625" style="81" customWidth="1"/>
    <col min="5636" max="5636" width="72.5703125" style="81" customWidth="1"/>
    <col min="5637" max="5637" width="23" style="81" customWidth="1"/>
    <col min="5638" max="5638" width="18" style="81" customWidth="1"/>
    <col min="5639" max="5639" width="17.5703125" style="81" customWidth="1"/>
    <col min="5640" max="5640" width="24.28515625" style="81" customWidth="1"/>
    <col min="5641" max="5641" width="10.42578125" style="81" bestFit="1" customWidth="1"/>
    <col min="5642" max="5642" width="9.140625" style="81" customWidth="1"/>
    <col min="5643" max="5643" width="13.42578125" style="81" bestFit="1" customWidth="1"/>
    <col min="5644" max="5644" width="9.140625" style="81" customWidth="1"/>
    <col min="5645" max="5889" width="9.140625" style="81"/>
    <col min="5890" max="5890" width="3.42578125" style="81" customWidth="1"/>
    <col min="5891" max="5891" width="18.28515625" style="81" customWidth="1"/>
    <col min="5892" max="5892" width="72.5703125" style="81" customWidth="1"/>
    <col min="5893" max="5893" width="23" style="81" customWidth="1"/>
    <col min="5894" max="5894" width="18" style="81" customWidth="1"/>
    <col min="5895" max="5895" width="17.5703125" style="81" customWidth="1"/>
    <col min="5896" max="5896" width="24.28515625" style="81" customWidth="1"/>
    <col min="5897" max="5897" width="10.42578125" style="81" bestFit="1" customWidth="1"/>
    <col min="5898" max="5898" width="9.140625" style="81" customWidth="1"/>
    <col min="5899" max="5899" width="13.42578125" style="81" bestFit="1" customWidth="1"/>
    <col min="5900" max="5900" width="9.140625" style="81" customWidth="1"/>
    <col min="5901" max="6145" width="9.140625" style="81"/>
    <col min="6146" max="6146" width="3.42578125" style="81" customWidth="1"/>
    <col min="6147" max="6147" width="18.28515625" style="81" customWidth="1"/>
    <col min="6148" max="6148" width="72.5703125" style="81" customWidth="1"/>
    <col min="6149" max="6149" width="23" style="81" customWidth="1"/>
    <col min="6150" max="6150" width="18" style="81" customWidth="1"/>
    <col min="6151" max="6151" width="17.5703125" style="81" customWidth="1"/>
    <col min="6152" max="6152" width="24.28515625" style="81" customWidth="1"/>
    <col min="6153" max="6153" width="10.42578125" style="81" bestFit="1" customWidth="1"/>
    <col min="6154" max="6154" width="9.140625" style="81" customWidth="1"/>
    <col min="6155" max="6155" width="13.42578125" style="81" bestFit="1" customWidth="1"/>
    <col min="6156" max="6156" width="9.140625" style="81" customWidth="1"/>
    <col min="6157" max="6401" width="9.140625" style="81"/>
    <col min="6402" max="6402" width="3.42578125" style="81" customWidth="1"/>
    <col min="6403" max="6403" width="18.28515625" style="81" customWidth="1"/>
    <col min="6404" max="6404" width="72.5703125" style="81" customWidth="1"/>
    <col min="6405" max="6405" width="23" style="81" customWidth="1"/>
    <col min="6406" max="6406" width="18" style="81" customWidth="1"/>
    <col min="6407" max="6407" width="17.5703125" style="81" customWidth="1"/>
    <col min="6408" max="6408" width="24.28515625" style="81" customWidth="1"/>
    <col min="6409" max="6409" width="10.42578125" style="81" bestFit="1" customWidth="1"/>
    <col min="6410" max="6410" width="9.140625" style="81" customWidth="1"/>
    <col min="6411" max="6411" width="13.42578125" style="81" bestFit="1" customWidth="1"/>
    <col min="6412" max="6412" width="9.140625" style="81" customWidth="1"/>
    <col min="6413" max="6657" width="9.140625" style="81"/>
    <col min="6658" max="6658" width="3.42578125" style="81" customWidth="1"/>
    <col min="6659" max="6659" width="18.28515625" style="81" customWidth="1"/>
    <col min="6660" max="6660" width="72.5703125" style="81" customWidth="1"/>
    <col min="6661" max="6661" width="23" style="81" customWidth="1"/>
    <col min="6662" max="6662" width="18" style="81" customWidth="1"/>
    <col min="6663" max="6663" width="17.5703125" style="81" customWidth="1"/>
    <col min="6664" max="6664" width="24.28515625" style="81" customWidth="1"/>
    <col min="6665" max="6665" width="10.42578125" style="81" bestFit="1" customWidth="1"/>
    <col min="6666" max="6666" width="9.140625" style="81" customWidth="1"/>
    <col min="6667" max="6667" width="13.42578125" style="81" bestFit="1" customWidth="1"/>
    <col min="6668" max="6668" width="9.140625" style="81" customWidth="1"/>
    <col min="6669" max="6913" width="9.140625" style="81"/>
    <col min="6914" max="6914" width="3.42578125" style="81" customWidth="1"/>
    <col min="6915" max="6915" width="18.28515625" style="81" customWidth="1"/>
    <col min="6916" max="6916" width="72.5703125" style="81" customWidth="1"/>
    <col min="6917" max="6917" width="23" style="81" customWidth="1"/>
    <col min="6918" max="6918" width="18" style="81" customWidth="1"/>
    <col min="6919" max="6919" width="17.5703125" style="81" customWidth="1"/>
    <col min="6920" max="6920" width="24.28515625" style="81" customWidth="1"/>
    <col min="6921" max="6921" width="10.42578125" style="81" bestFit="1" customWidth="1"/>
    <col min="6922" max="6922" width="9.140625" style="81" customWidth="1"/>
    <col min="6923" max="6923" width="13.42578125" style="81" bestFit="1" customWidth="1"/>
    <col min="6924" max="6924" width="9.140625" style="81" customWidth="1"/>
    <col min="6925" max="7169" width="9.140625" style="81"/>
    <col min="7170" max="7170" width="3.42578125" style="81" customWidth="1"/>
    <col min="7171" max="7171" width="18.28515625" style="81" customWidth="1"/>
    <col min="7172" max="7172" width="72.5703125" style="81" customWidth="1"/>
    <col min="7173" max="7173" width="23" style="81" customWidth="1"/>
    <col min="7174" max="7174" width="18" style="81" customWidth="1"/>
    <col min="7175" max="7175" width="17.5703125" style="81" customWidth="1"/>
    <col min="7176" max="7176" width="24.28515625" style="81" customWidth="1"/>
    <col min="7177" max="7177" width="10.42578125" style="81" bestFit="1" customWidth="1"/>
    <col min="7178" max="7178" width="9.140625" style="81" customWidth="1"/>
    <col min="7179" max="7179" width="13.42578125" style="81" bestFit="1" customWidth="1"/>
    <col min="7180" max="7180" width="9.140625" style="81" customWidth="1"/>
    <col min="7181" max="7425" width="9.140625" style="81"/>
    <col min="7426" max="7426" width="3.42578125" style="81" customWidth="1"/>
    <col min="7427" max="7427" width="18.28515625" style="81" customWidth="1"/>
    <col min="7428" max="7428" width="72.5703125" style="81" customWidth="1"/>
    <col min="7429" max="7429" width="23" style="81" customWidth="1"/>
    <col min="7430" max="7430" width="18" style="81" customWidth="1"/>
    <col min="7431" max="7431" width="17.5703125" style="81" customWidth="1"/>
    <col min="7432" max="7432" width="24.28515625" style="81" customWidth="1"/>
    <col min="7433" max="7433" width="10.42578125" style="81" bestFit="1" customWidth="1"/>
    <col min="7434" max="7434" width="9.140625" style="81" customWidth="1"/>
    <col min="7435" max="7435" width="13.42578125" style="81" bestFit="1" customWidth="1"/>
    <col min="7436" max="7436" width="9.140625" style="81" customWidth="1"/>
    <col min="7437" max="7681" width="9.140625" style="81"/>
    <col min="7682" max="7682" width="3.42578125" style="81" customWidth="1"/>
    <col min="7683" max="7683" width="18.28515625" style="81" customWidth="1"/>
    <col min="7684" max="7684" width="72.5703125" style="81" customWidth="1"/>
    <col min="7685" max="7685" width="23" style="81" customWidth="1"/>
    <col min="7686" max="7686" width="18" style="81" customWidth="1"/>
    <col min="7687" max="7687" width="17.5703125" style="81" customWidth="1"/>
    <col min="7688" max="7688" width="24.28515625" style="81" customWidth="1"/>
    <col min="7689" max="7689" width="10.42578125" style="81" bestFit="1" customWidth="1"/>
    <col min="7690" max="7690" width="9.140625" style="81" customWidth="1"/>
    <col min="7691" max="7691" width="13.42578125" style="81" bestFit="1" customWidth="1"/>
    <col min="7692" max="7692" width="9.140625" style="81" customWidth="1"/>
    <col min="7693" max="7937" width="9.140625" style="81"/>
    <col min="7938" max="7938" width="3.42578125" style="81" customWidth="1"/>
    <col min="7939" max="7939" width="18.28515625" style="81" customWidth="1"/>
    <col min="7940" max="7940" width="72.5703125" style="81" customWidth="1"/>
    <col min="7941" max="7941" width="23" style="81" customWidth="1"/>
    <col min="7942" max="7942" width="18" style="81" customWidth="1"/>
    <col min="7943" max="7943" width="17.5703125" style="81" customWidth="1"/>
    <col min="7944" max="7944" width="24.28515625" style="81" customWidth="1"/>
    <col min="7945" max="7945" width="10.42578125" style="81" bestFit="1" customWidth="1"/>
    <col min="7946" max="7946" width="9.140625" style="81" customWidth="1"/>
    <col min="7947" max="7947" width="13.42578125" style="81" bestFit="1" customWidth="1"/>
    <col min="7948" max="7948" width="9.140625" style="81" customWidth="1"/>
    <col min="7949" max="8193" width="9.140625" style="81"/>
    <col min="8194" max="8194" width="3.42578125" style="81" customWidth="1"/>
    <col min="8195" max="8195" width="18.28515625" style="81" customWidth="1"/>
    <col min="8196" max="8196" width="72.5703125" style="81" customWidth="1"/>
    <col min="8197" max="8197" width="23" style="81" customWidth="1"/>
    <col min="8198" max="8198" width="18" style="81" customWidth="1"/>
    <col min="8199" max="8199" width="17.5703125" style="81" customWidth="1"/>
    <col min="8200" max="8200" width="24.28515625" style="81" customWidth="1"/>
    <col min="8201" max="8201" width="10.42578125" style="81" bestFit="1" customWidth="1"/>
    <col min="8202" max="8202" width="9.140625" style="81" customWidth="1"/>
    <col min="8203" max="8203" width="13.42578125" style="81" bestFit="1" customWidth="1"/>
    <col min="8204" max="8204" width="9.140625" style="81" customWidth="1"/>
    <col min="8205" max="8449" width="9.140625" style="81"/>
    <col min="8450" max="8450" width="3.42578125" style="81" customWidth="1"/>
    <col min="8451" max="8451" width="18.28515625" style="81" customWidth="1"/>
    <col min="8452" max="8452" width="72.5703125" style="81" customWidth="1"/>
    <col min="8453" max="8453" width="23" style="81" customWidth="1"/>
    <col min="8454" max="8454" width="18" style="81" customWidth="1"/>
    <col min="8455" max="8455" width="17.5703125" style="81" customWidth="1"/>
    <col min="8456" max="8456" width="24.28515625" style="81" customWidth="1"/>
    <col min="8457" max="8457" width="10.42578125" style="81" bestFit="1" customWidth="1"/>
    <col min="8458" max="8458" width="9.140625" style="81" customWidth="1"/>
    <col min="8459" max="8459" width="13.42578125" style="81" bestFit="1" customWidth="1"/>
    <col min="8460" max="8460" width="9.140625" style="81" customWidth="1"/>
    <col min="8461" max="8705" width="9.140625" style="81"/>
    <col min="8706" max="8706" width="3.42578125" style="81" customWidth="1"/>
    <col min="8707" max="8707" width="18.28515625" style="81" customWidth="1"/>
    <col min="8708" max="8708" width="72.5703125" style="81" customWidth="1"/>
    <col min="8709" max="8709" width="23" style="81" customWidth="1"/>
    <col min="8710" max="8710" width="18" style="81" customWidth="1"/>
    <col min="8711" max="8711" width="17.5703125" style="81" customWidth="1"/>
    <col min="8712" max="8712" width="24.28515625" style="81" customWidth="1"/>
    <col min="8713" max="8713" width="10.42578125" style="81" bestFit="1" customWidth="1"/>
    <col min="8714" max="8714" width="9.140625" style="81" customWidth="1"/>
    <col min="8715" max="8715" width="13.42578125" style="81" bestFit="1" customWidth="1"/>
    <col min="8716" max="8716" width="9.140625" style="81" customWidth="1"/>
    <col min="8717" max="8961" width="9.140625" style="81"/>
    <col min="8962" max="8962" width="3.42578125" style="81" customWidth="1"/>
    <col min="8963" max="8963" width="18.28515625" style="81" customWidth="1"/>
    <col min="8964" max="8964" width="72.5703125" style="81" customWidth="1"/>
    <col min="8965" max="8965" width="23" style="81" customWidth="1"/>
    <col min="8966" max="8966" width="18" style="81" customWidth="1"/>
    <col min="8967" max="8967" width="17.5703125" style="81" customWidth="1"/>
    <col min="8968" max="8968" width="24.28515625" style="81" customWidth="1"/>
    <col min="8969" max="8969" width="10.42578125" style="81" bestFit="1" customWidth="1"/>
    <col min="8970" max="8970" width="9.140625" style="81" customWidth="1"/>
    <col min="8971" max="8971" width="13.42578125" style="81" bestFit="1" customWidth="1"/>
    <col min="8972" max="8972" width="9.140625" style="81" customWidth="1"/>
    <col min="8973" max="9217" width="9.140625" style="81"/>
    <col min="9218" max="9218" width="3.42578125" style="81" customWidth="1"/>
    <col min="9219" max="9219" width="18.28515625" style="81" customWidth="1"/>
    <col min="9220" max="9220" width="72.5703125" style="81" customWidth="1"/>
    <col min="9221" max="9221" width="23" style="81" customWidth="1"/>
    <col min="9222" max="9222" width="18" style="81" customWidth="1"/>
    <col min="9223" max="9223" width="17.5703125" style="81" customWidth="1"/>
    <col min="9224" max="9224" width="24.28515625" style="81" customWidth="1"/>
    <col min="9225" max="9225" width="10.42578125" style="81" bestFit="1" customWidth="1"/>
    <col min="9226" max="9226" width="9.140625" style="81" customWidth="1"/>
    <col min="9227" max="9227" width="13.42578125" style="81" bestFit="1" customWidth="1"/>
    <col min="9228" max="9228" width="9.140625" style="81" customWidth="1"/>
    <col min="9229" max="9473" width="9.140625" style="81"/>
    <col min="9474" max="9474" width="3.42578125" style="81" customWidth="1"/>
    <col min="9475" max="9475" width="18.28515625" style="81" customWidth="1"/>
    <col min="9476" max="9476" width="72.5703125" style="81" customWidth="1"/>
    <col min="9477" max="9477" width="23" style="81" customWidth="1"/>
    <col min="9478" max="9478" width="18" style="81" customWidth="1"/>
    <col min="9479" max="9479" width="17.5703125" style="81" customWidth="1"/>
    <col min="9480" max="9480" width="24.28515625" style="81" customWidth="1"/>
    <col min="9481" max="9481" width="10.42578125" style="81" bestFit="1" customWidth="1"/>
    <col min="9482" max="9482" width="9.140625" style="81" customWidth="1"/>
    <col min="9483" max="9483" width="13.42578125" style="81" bestFit="1" customWidth="1"/>
    <col min="9484" max="9484" width="9.140625" style="81" customWidth="1"/>
    <col min="9485" max="9729" width="9.140625" style="81"/>
    <col min="9730" max="9730" width="3.42578125" style="81" customWidth="1"/>
    <col min="9731" max="9731" width="18.28515625" style="81" customWidth="1"/>
    <col min="9732" max="9732" width="72.5703125" style="81" customWidth="1"/>
    <col min="9733" max="9733" width="23" style="81" customWidth="1"/>
    <col min="9734" max="9734" width="18" style="81" customWidth="1"/>
    <col min="9735" max="9735" width="17.5703125" style="81" customWidth="1"/>
    <col min="9736" max="9736" width="24.28515625" style="81" customWidth="1"/>
    <col min="9737" max="9737" width="10.42578125" style="81" bestFit="1" customWidth="1"/>
    <col min="9738" max="9738" width="9.140625" style="81" customWidth="1"/>
    <col min="9739" max="9739" width="13.42578125" style="81" bestFit="1" customWidth="1"/>
    <col min="9740" max="9740" width="9.140625" style="81" customWidth="1"/>
    <col min="9741" max="9985" width="9.140625" style="81"/>
    <col min="9986" max="9986" width="3.42578125" style="81" customWidth="1"/>
    <col min="9987" max="9987" width="18.28515625" style="81" customWidth="1"/>
    <col min="9988" max="9988" width="72.5703125" style="81" customWidth="1"/>
    <col min="9989" max="9989" width="23" style="81" customWidth="1"/>
    <col min="9990" max="9990" width="18" style="81" customWidth="1"/>
    <col min="9991" max="9991" width="17.5703125" style="81" customWidth="1"/>
    <col min="9992" max="9992" width="24.28515625" style="81" customWidth="1"/>
    <col min="9993" max="9993" width="10.42578125" style="81" bestFit="1" customWidth="1"/>
    <col min="9994" max="9994" width="9.140625" style="81" customWidth="1"/>
    <col min="9995" max="9995" width="13.42578125" style="81" bestFit="1" customWidth="1"/>
    <col min="9996" max="9996" width="9.140625" style="81" customWidth="1"/>
    <col min="9997" max="10241" width="9.140625" style="81"/>
    <col min="10242" max="10242" width="3.42578125" style="81" customWidth="1"/>
    <col min="10243" max="10243" width="18.28515625" style="81" customWidth="1"/>
    <col min="10244" max="10244" width="72.5703125" style="81" customWidth="1"/>
    <col min="10245" max="10245" width="23" style="81" customWidth="1"/>
    <col min="10246" max="10246" width="18" style="81" customWidth="1"/>
    <col min="10247" max="10247" width="17.5703125" style="81" customWidth="1"/>
    <col min="10248" max="10248" width="24.28515625" style="81" customWidth="1"/>
    <col min="10249" max="10249" width="10.42578125" style="81" bestFit="1" customWidth="1"/>
    <col min="10250" max="10250" width="9.140625" style="81" customWidth="1"/>
    <col min="10251" max="10251" width="13.42578125" style="81" bestFit="1" customWidth="1"/>
    <col min="10252" max="10252" width="9.140625" style="81" customWidth="1"/>
    <col min="10253" max="10497" width="9.140625" style="81"/>
    <col min="10498" max="10498" width="3.42578125" style="81" customWidth="1"/>
    <col min="10499" max="10499" width="18.28515625" style="81" customWidth="1"/>
    <col min="10500" max="10500" width="72.5703125" style="81" customWidth="1"/>
    <col min="10501" max="10501" width="23" style="81" customWidth="1"/>
    <col min="10502" max="10502" width="18" style="81" customWidth="1"/>
    <col min="10503" max="10503" width="17.5703125" style="81" customWidth="1"/>
    <col min="10504" max="10504" width="24.28515625" style="81" customWidth="1"/>
    <col min="10505" max="10505" width="10.42578125" style="81" bestFit="1" customWidth="1"/>
    <col min="10506" max="10506" width="9.140625" style="81" customWidth="1"/>
    <col min="10507" max="10507" width="13.42578125" style="81" bestFit="1" customWidth="1"/>
    <col min="10508" max="10508" width="9.140625" style="81" customWidth="1"/>
    <col min="10509" max="10753" width="9.140625" style="81"/>
    <col min="10754" max="10754" width="3.42578125" style="81" customWidth="1"/>
    <col min="10755" max="10755" width="18.28515625" style="81" customWidth="1"/>
    <col min="10756" max="10756" width="72.5703125" style="81" customWidth="1"/>
    <col min="10757" max="10757" width="23" style="81" customWidth="1"/>
    <col min="10758" max="10758" width="18" style="81" customWidth="1"/>
    <col min="10759" max="10759" width="17.5703125" style="81" customWidth="1"/>
    <col min="10760" max="10760" width="24.28515625" style="81" customWidth="1"/>
    <col min="10761" max="10761" width="10.42578125" style="81" bestFit="1" customWidth="1"/>
    <col min="10762" max="10762" width="9.140625" style="81" customWidth="1"/>
    <col min="10763" max="10763" width="13.42578125" style="81" bestFit="1" customWidth="1"/>
    <col min="10764" max="10764" width="9.140625" style="81" customWidth="1"/>
    <col min="10765" max="11009" width="9.140625" style="81"/>
    <col min="11010" max="11010" width="3.42578125" style="81" customWidth="1"/>
    <col min="11011" max="11011" width="18.28515625" style="81" customWidth="1"/>
    <col min="11012" max="11012" width="72.5703125" style="81" customWidth="1"/>
    <col min="11013" max="11013" width="23" style="81" customWidth="1"/>
    <col min="11014" max="11014" width="18" style="81" customWidth="1"/>
    <col min="11015" max="11015" width="17.5703125" style="81" customWidth="1"/>
    <col min="11016" max="11016" width="24.28515625" style="81" customWidth="1"/>
    <col min="11017" max="11017" width="10.42578125" style="81" bestFit="1" customWidth="1"/>
    <col min="11018" max="11018" width="9.140625" style="81" customWidth="1"/>
    <col min="11019" max="11019" width="13.42578125" style="81" bestFit="1" customWidth="1"/>
    <col min="11020" max="11020" width="9.140625" style="81" customWidth="1"/>
    <col min="11021" max="11265" width="9.140625" style="81"/>
    <col min="11266" max="11266" width="3.42578125" style="81" customWidth="1"/>
    <col min="11267" max="11267" width="18.28515625" style="81" customWidth="1"/>
    <col min="11268" max="11268" width="72.5703125" style="81" customWidth="1"/>
    <col min="11269" max="11269" width="23" style="81" customWidth="1"/>
    <col min="11270" max="11270" width="18" style="81" customWidth="1"/>
    <col min="11271" max="11271" width="17.5703125" style="81" customWidth="1"/>
    <col min="11272" max="11272" width="24.28515625" style="81" customWidth="1"/>
    <col min="11273" max="11273" width="10.42578125" style="81" bestFit="1" customWidth="1"/>
    <col min="11274" max="11274" width="9.140625" style="81" customWidth="1"/>
    <col min="11275" max="11275" width="13.42578125" style="81" bestFit="1" customWidth="1"/>
    <col min="11276" max="11276" width="9.140625" style="81" customWidth="1"/>
    <col min="11277" max="11521" width="9.140625" style="81"/>
    <col min="11522" max="11522" width="3.42578125" style="81" customWidth="1"/>
    <col min="11523" max="11523" width="18.28515625" style="81" customWidth="1"/>
    <col min="11524" max="11524" width="72.5703125" style="81" customWidth="1"/>
    <col min="11525" max="11525" width="23" style="81" customWidth="1"/>
    <col min="11526" max="11526" width="18" style="81" customWidth="1"/>
    <col min="11527" max="11527" width="17.5703125" style="81" customWidth="1"/>
    <col min="11528" max="11528" width="24.28515625" style="81" customWidth="1"/>
    <col min="11529" max="11529" width="10.42578125" style="81" bestFit="1" customWidth="1"/>
    <col min="11530" max="11530" width="9.140625" style="81" customWidth="1"/>
    <col min="11531" max="11531" width="13.42578125" style="81" bestFit="1" customWidth="1"/>
    <col min="11532" max="11532" width="9.140625" style="81" customWidth="1"/>
    <col min="11533" max="11777" width="9.140625" style="81"/>
    <col min="11778" max="11778" width="3.42578125" style="81" customWidth="1"/>
    <col min="11779" max="11779" width="18.28515625" style="81" customWidth="1"/>
    <col min="11780" max="11780" width="72.5703125" style="81" customWidth="1"/>
    <col min="11781" max="11781" width="23" style="81" customWidth="1"/>
    <col min="11782" max="11782" width="18" style="81" customWidth="1"/>
    <col min="11783" max="11783" width="17.5703125" style="81" customWidth="1"/>
    <col min="11784" max="11784" width="24.28515625" style="81" customWidth="1"/>
    <col min="11785" max="11785" width="10.42578125" style="81" bestFit="1" customWidth="1"/>
    <col min="11786" max="11786" width="9.140625" style="81" customWidth="1"/>
    <col min="11787" max="11787" width="13.42578125" style="81" bestFit="1" customWidth="1"/>
    <col min="11788" max="11788" width="9.140625" style="81" customWidth="1"/>
    <col min="11789" max="12033" width="9.140625" style="81"/>
    <col min="12034" max="12034" width="3.42578125" style="81" customWidth="1"/>
    <col min="12035" max="12035" width="18.28515625" style="81" customWidth="1"/>
    <col min="12036" max="12036" width="72.5703125" style="81" customWidth="1"/>
    <col min="12037" max="12037" width="23" style="81" customWidth="1"/>
    <col min="12038" max="12038" width="18" style="81" customWidth="1"/>
    <col min="12039" max="12039" width="17.5703125" style="81" customWidth="1"/>
    <col min="12040" max="12040" width="24.28515625" style="81" customWidth="1"/>
    <col min="12041" max="12041" width="10.42578125" style="81" bestFit="1" customWidth="1"/>
    <col min="12042" max="12042" width="9.140625" style="81" customWidth="1"/>
    <col min="12043" max="12043" width="13.42578125" style="81" bestFit="1" customWidth="1"/>
    <col min="12044" max="12044" width="9.140625" style="81" customWidth="1"/>
    <col min="12045" max="12289" width="9.140625" style="81"/>
    <col min="12290" max="12290" width="3.42578125" style="81" customWidth="1"/>
    <col min="12291" max="12291" width="18.28515625" style="81" customWidth="1"/>
    <col min="12292" max="12292" width="72.5703125" style="81" customWidth="1"/>
    <col min="12293" max="12293" width="23" style="81" customWidth="1"/>
    <col min="12294" max="12294" width="18" style="81" customWidth="1"/>
    <col min="12295" max="12295" width="17.5703125" style="81" customWidth="1"/>
    <col min="12296" max="12296" width="24.28515625" style="81" customWidth="1"/>
    <col min="12297" max="12297" width="10.42578125" style="81" bestFit="1" customWidth="1"/>
    <col min="12298" max="12298" width="9.140625" style="81" customWidth="1"/>
    <col min="12299" max="12299" width="13.42578125" style="81" bestFit="1" customWidth="1"/>
    <col min="12300" max="12300" width="9.140625" style="81" customWidth="1"/>
    <col min="12301" max="12545" width="9.140625" style="81"/>
    <col min="12546" max="12546" width="3.42578125" style="81" customWidth="1"/>
    <col min="12547" max="12547" width="18.28515625" style="81" customWidth="1"/>
    <col min="12548" max="12548" width="72.5703125" style="81" customWidth="1"/>
    <col min="12549" max="12549" width="23" style="81" customWidth="1"/>
    <col min="12550" max="12550" width="18" style="81" customWidth="1"/>
    <col min="12551" max="12551" width="17.5703125" style="81" customWidth="1"/>
    <col min="12552" max="12552" width="24.28515625" style="81" customWidth="1"/>
    <col min="12553" max="12553" width="10.42578125" style="81" bestFit="1" customWidth="1"/>
    <col min="12554" max="12554" width="9.140625" style="81" customWidth="1"/>
    <col min="12555" max="12555" width="13.42578125" style="81" bestFit="1" customWidth="1"/>
    <col min="12556" max="12556" width="9.140625" style="81" customWidth="1"/>
    <col min="12557" max="12801" width="9.140625" style="81"/>
    <col min="12802" max="12802" width="3.42578125" style="81" customWidth="1"/>
    <col min="12803" max="12803" width="18.28515625" style="81" customWidth="1"/>
    <col min="12804" max="12804" width="72.5703125" style="81" customWidth="1"/>
    <col min="12805" max="12805" width="23" style="81" customWidth="1"/>
    <col min="12806" max="12806" width="18" style="81" customWidth="1"/>
    <col min="12807" max="12807" width="17.5703125" style="81" customWidth="1"/>
    <col min="12808" max="12808" width="24.28515625" style="81" customWidth="1"/>
    <col min="12809" max="12809" width="10.42578125" style="81" bestFit="1" customWidth="1"/>
    <col min="12810" max="12810" width="9.140625" style="81" customWidth="1"/>
    <col min="12811" max="12811" width="13.42578125" style="81" bestFit="1" customWidth="1"/>
    <col min="12812" max="12812" width="9.140625" style="81" customWidth="1"/>
    <col min="12813" max="13057" width="9.140625" style="81"/>
    <col min="13058" max="13058" width="3.42578125" style="81" customWidth="1"/>
    <col min="13059" max="13059" width="18.28515625" style="81" customWidth="1"/>
    <col min="13060" max="13060" width="72.5703125" style="81" customWidth="1"/>
    <col min="13061" max="13061" width="23" style="81" customWidth="1"/>
    <col min="13062" max="13062" width="18" style="81" customWidth="1"/>
    <col min="13063" max="13063" width="17.5703125" style="81" customWidth="1"/>
    <col min="13064" max="13064" width="24.28515625" style="81" customWidth="1"/>
    <col min="13065" max="13065" width="10.42578125" style="81" bestFit="1" customWidth="1"/>
    <col min="13066" max="13066" width="9.140625" style="81" customWidth="1"/>
    <col min="13067" max="13067" width="13.42578125" style="81" bestFit="1" customWidth="1"/>
    <col min="13068" max="13068" width="9.140625" style="81" customWidth="1"/>
    <col min="13069" max="13313" width="9.140625" style="81"/>
    <col min="13314" max="13314" width="3.42578125" style="81" customWidth="1"/>
    <col min="13315" max="13315" width="18.28515625" style="81" customWidth="1"/>
    <col min="13316" max="13316" width="72.5703125" style="81" customWidth="1"/>
    <col min="13317" max="13317" width="23" style="81" customWidth="1"/>
    <col min="13318" max="13318" width="18" style="81" customWidth="1"/>
    <col min="13319" max="13319" width="17.5703125" style="81" customWidth="1"/>
    <col min="13320" max="13320" width="24.28515625" style="81" customWidth="1"/>
    <col min="13321" max="13321" width="10.42578125" style="81" bestFit="1" customWidth="1"/>
    <col min="13322" max="13322" width="9.140625" style="81" customWidth="1"/>
    <col min="13323" max="13323" width="13.42578125" style="81" bestFit="1" customWidth="1"/>
    <col min="13324" max="13324" width="9.140625" style="81" customWidth="1"/>
    <col min="13325" max="13569" width="9.140625" style="81"/>
    <col min="13570" max="13570" width="3.42578125" style="81" customWidth="1"/>
    <col min="13571" max="13571" width="18.28515625" style="81" customWidth="1"/>
    <col min="13572" max="13572" width="72.5703125" style="81" customWidth="1"/>
    <col min="13573" max="13573" width="23" style="81" customWidth="1"/>
    <col min="13574" max="13574" width="18" style="81" customWidth="1"/>
    <col min="13575" max="13575" width="17.5703125" style="81" customWidth="1"/>
    <col min="13576" max="13576" width="24.28515625" style="81" customWidth="1"/>
    <col min="13577" max="13577" width="10.42578125" style="81" bestFit="1" customWidth="1"/>
    <col min="13578" max="13578" width="9.140625" style="81" customWidth="1"/>
    <col min="13579" max="13579" width="13.42578125" style="81" bestFit="1" customWidth="1"/>
    <col min="13580" max="13580" width="9.140625" style="81" customWidth="1"/>
    <col min="13581" max="13825" width="9.140625" style="81"/>
    <col min="13826" max="13826" width="3.42578125" style="81" customWidth="1"/>
    <col min="13827" max="13827" width="18.28515625" style="81" customWidth="1"/>
    <col min="13828" max="13828" width="72.5703125" style="81" customWidth="1"/>
    <col min="13829" max="13829" width="23" style="81" customWidth="1"/>
    <col min="13830" max="13830" width="18" style="81" customWidth="1"/>
    <col min="13831" max="13831" width="17.5703125" style="81" customWidth="1"/>
    <col min="13832" max="13832" width="24.28515625" style="81" customWidth="1"/>
    <col min="13833" max="13833" width="10.42578125" style="81" bestFit="1" customWidth="1"/>
    <col min="13834" max="13834" width="9.140625" style="81" customWidth="1"/>
    <col min="13835" max="13835" width="13.42578125" style="81" bestFit="1" customWidth="1"/>
    <col min="13836" max="13836" width="9.140625" style="81" customWidth="1"/>
    <col min="13837" max="14081" width="9.140625" style="81"/>
    <col min="14082" max="14082" width="3.42578125" style="81" customWidth="1"/>
    <col min="14083" max="14083" width="18.28515625" style="81" customWidth="1"/>
    <col min="14084" max="14084" width="72.5703125" style="81" customWidth="1"/>
    <col min="14085" max="14085" width="23" style="81" customWidth="1"/>
    <col min="14086" max="14086" width="18" style="81" customWidth="1"/>
    <col min="14087" max="14087" width="17.5703125" style="81" customWidth="1"/>
    <col min="14088" max="14088" width="24.28515625" style="81" customWidth="1"/>
    <col min="14089" max="14089" width="10.42578125" style="81" bestFit="1" customWidth="1"/>
    <col min="14090" max="14090" width="9.140625" style="81" customWidth="1"/>
    <col min="14091" max="14091" width="13.42578125" style="81" bestFit="1" customWidth="1"/>
    <col min="14092" max="14092" width="9.140625" style="81" customWidth="1"/>
    <col min="14093" max="14337" width="9.140625" style="81"/>
    <col min="14338" max="14338" width="3.42578125" style="81" customWidth="1"/>
    <col min="14339" max="14339" width="18.28515625" style="81" customWidth="1"/>
    <col min="14340" max="14340" width="72.5703125" style="81" customWidth="1"/>
    <col min="14341" max="14341" width="23" style="81" customWidth="1"/>
    <col min="14342" max="14342" width="18" style="81" customWidth="1"/>
    <col min="14343" max="14343" width="17.5703125" style="81" customWidth="1"/>
    <col min="14344" max="14344" width="24.28515625" style="81" customWidth="1"/>
    <col min="14345" max="14345" width="10.42578125" style="81" bestFit="1" customWidth="1"/>
    <col min="14346" max="14346" width="9.140625" style="81" customWidth="1"/>
    <col min="14347" max="14347" width="13.42578125" style="81" bestFit="1" customWidth="1"/>
    <col min="14348" max="14348" width="9.140625" style="81" customWidth="1"/>
    <col min="14349" max="14593" width="9.140625" style="81"/>
    <col min="14594" max="14594" width="3.42578125" style="81" customWidth="1"/>
    <col min="14595" max="14595" width="18.28515625" style="81" customWidth="1"/>
    <col min="14596" max="14596" width="72.5703125" style="81" customWidth="1"/>
    <col min="14597" max="14597" width="23" style="81" customWidth="1"/>
    <col min="14598" max="14598" width="18" style="81" customWidth="1"/>
    <col min="14599" max="14599" width="17.5703125" style="81" customWidth="1"/>
    <col min="14600" max="14600" width="24.28515625" style="81" customWidth="1"/>
    <col min="14601" max="14601" width="10.42578125" style="81" bestFit="1" customWidth="1"/>
    <col min="14602" max="14602" width="9.140625" style="81" customWidth="1"/>
    <col min="14603" max="14603" width="13.42578125" style="81" bestFit="1" customWidth="1"/>
    <col min="14604" max="14604" width="9.140625" style="81" customWidth="1"/>
    <col min="14605" max="14849" width="9.140625" style="81"/>
    <col min="14850" max="14850" width="3.42578125" style="81" customWidth="1"/>
    <col min="14851" max="14851" width="18.28515625" style="81" customWidth="1"/>
    <col min="14852" max="14852" width="72.5703125" style="81" customWidth="1"/>
    <col min="14853" max="14853" width="23" style="81" customWidth="1"/>
    <col min="14854" max="14854" width="18" style="81" customWidth="1"/>
    <col min="14855" max="14855" width="17.5703125" style="81" customWidth="1"/>
    <col min="14856" max="14856" width="24.28515625" style="81" customWidth="1"/>
    <col min="14857" max="14857" width="10.42578125" style="81" bestFit="1" customWidth="1"/>
    <col min="14858" max="14858" width="9.140625" style="81" customWidth="1"/>
    <col min="14859" max="14859" width="13.42578125" style="81" bestFit="1" customWidth="1"/>
    <col min="14860" max="14860" width="9.140625" style="81" customWidth="1"/>
    <col min="14861" max="15105" width="9.140625" style="81"/>
    <col min="15106" max="15106" width="3.42578125" style="81" customWidth="1"/>
    <col min="15107" max="15107" width="18.28515625" style="81" customWidth="1"/>
    <col min="15108" max="15108" width="72.5703125" style="81" customWidth="1"/>
    <col min="15109" max="15109" width="23" style="81" customWidth="1"/>
    <col min="15110" max="15110" width="18" style="81" customWidth="1"/>
    <col min="15111" max="15111" width="17.5703125" style="81" customWidth="1"/>
    <col min="15112" max="15112" width="24.28515625" style="81" customWidth="1"/>
    <col min="15113" max="15113" width="10.42578125" style="81" bestFit="1" customWidth="1"/>
    <col min="15114" max="15114" width="9.140625" style="81" customWidth="1"/>
    <col min="15115" max="15115" width="13.42578125" style="81" bestFit="1" customWidth="1"/>
    <col min="15116" max="15116" width="9.140625" style="81" customWidth="1"/>
    <col min="15117" max="15361" width="9.140625" style="81"/>
    <col min="15362" max="15362" width="3.42578125" style="81" customWidth="1"/>
    <col min="15363" max="15363" width="18.28515625" style="81" customWidth="1"/>
    <col min="15364" max="15364" width="72.5703125" style="81" customWidth="1"/>
    <col min="15365" max="15365" width="23" style="81" customWidth="1"/>
    <col min="15366" max="15366" width="18" style="81" customWidth="1"/>
    <col min="15367" max="15367" width="17.5703125" style="81" customWidth="1"/>
    <col min="15368" max="15368" width="24.28515625" style="81" customWidth="1"/>
    <col min="15369" max="15369" width="10.42578125" style="81" bestFit="1" customWidth="1"/>
    <col min="15370" max="15370" width="9.140625" style="81" customWidth="1"/>
    <col min="15371" max="15371" width="13.42578125" style="81" bestFit="1" customWidth="1"/>
    <col min="15372" max="15372" width="9.140625" style="81" customWidth="1"/>
    <col min="15373" max="15617" width="9.140625" style="81"/>
    <col min="15618" max="15618" width="3.42578125" style="81" customWidth="1"/>
    <col min="15619" max="15619" width="18.28515625" style="81" customWidth="1"/>
    <col min="15620" max="15620" width="72.5703125" style="81" customWidth="1"/>
    <col min="15621" max="15621" width="23" style="81" customWidth="1"/>
    <col min="15622" max="15622" width="18" style="81" customWidth="1"/>
    <col min="15623" max="15623" width="17.5703125" style="81" customWidth="1"/>
    <col min="15624" max="15624" width="24.28515625" style="81" customWidth="1"/>
    <col min="15625" max="15625" width="10.42578125" style="81" bestFit="1" customWidth="1"/>
    <col min="15626" max="15626" width="9.140625" style="81" customWidth="1"/>
    <col min="15627" max="15627" width="13.42578125" style="81" bestFit="1" customWidth="1"/>
    <col min="15628" max="15628" width="9.140625" style="81" customWidth="1"/>
    <col min="15629" max="15873" width="9.140625" style="81"/>
    <col min="15874" max="15874" width="3.42578125" style="81" customWidth="1"/>
    <col min="15875" max="15875" width="18.28515625" style="81" customWidth="1"/>
    <col min="15876" max="15876" width="72.5703125" style="81" customWidth="1"/>
    <col min="15877" max="15877" width="23" style="81" customWidth="1"/>
    <col min="15878" max="15878" width="18" style="81" customWidth="1"/>
    <col min="15879" max="15879" width="17.5703125" style="81" customWidth="1"/>
    <col min="15880" max="15880" width="24.28515625" style="81" customWidth="1"/>
    <col min="15881" max="15881" width="10.42578125" style="81" bestFit="1" customWidth="1"/>
    <col min="15882" max="15882" width="9.140625" style="81" customWidth="1"/>
    <col min="15883" max="15883" width="13.42578125" style="81" bestFit="1" customWidth="1"/>
    <col min="15884" max="15884" width="9.140625" style="81" customWidth="1"/>
    <col min="15885" max="16129" width="9.140625" style="81"/>
    <col min="16130" max="16130" width="3.42578125" style="81" customWidth="1"/>
    <col min="16131" max="16131" width="18.28515625" style="81" customWidth="1"/>
    <col min="16132" max="16132" width="72.5703125" style="81" customWidth="1"/>
    <col min="16133" max="16133" width="23" style="81" customWidth="1"/>
    <col min="16134" max="16134" width="18" style="81" customWidth="1"/>
    <col min="16135" max="16135" width="17.5703125" style="81" customWidth="1"/>
    <col min="16136" max="16136" width="24.28515625" style="81" customWidth="1"/>
    <col min="16137" max="16137" width="10.42578125" style="81" bestFit="1" customWidth="1"/>
    <col min="16138" max="16138" width="9.140625" style="81" customWidth="1"/>
    <col min="16139" max="16139" width="13.42578125" style="81" bestFit="1" customWidth="1"/>
    <col min="16140" max="16140" width="9.140625" style="81" customWidth="1"/>
    <col min="16141" max="16384" width="9.140625" style="81"/>
  </cols>
  <sheetData>
    <row r="2" spans="2:10" ht="18.75" x14ac:dyDescent="0.2">
      <c r="F2" s="245" t="s">
        <v>95</v>
      </c>
      <c r="G2" s="245"/>
      <c r="H2" s="245"/>
    </row>
    <row r="3" spans="2:10" ht="24.75" customHeight="1" x14ac:dyDescent="0.2">
      <c r="F3" s="245" t="s">
        <v>53</v>
      </c>
      <c r="G3" s="245"/>
      <c r="H3" s="245"/>
    </row>
    <row r="4" spans="2:10" ht="24" customHeight="1" x14ac:dyDescent="0.2">
      <c r="F4" s="245" t="s">
        <v>54</v>
      </c>
      <c r="G4" s="245"/>
      <c r="H4" s="245"/>
    </row>
    <row r="5" spans="2:10" ht="24" customHeight="1" x14ac:dyDescent="0.2">
      <c r="F5" s="245" t="s">
        <v>174</v>
      </c>
      <c r="G5" s="245"/>
      <c r="H5" s="245"/>
    </row>
    <row r="6" spans="2:10" ht="20.45" customHeight="1" x14ac:dyDescent="0.3">
      <c r="B6" s="83"/>
      <c r="E6" s="84"/>
      <c r="F6" s="85"/>
      <c r="G6" s="255"/>
      <c r="H6" s="255"/>
      <c r="I6" s="86"/>
      <c r="J6" s="87"/>
    </row>
    <row r="7" spans="2:10" ht="45" customHeight="1" x14ac:dyDescent="0.3">
      <c r="B7" s="256" t="s">
        <v>159</v>
      </c>
      <c r="C7" s="256"/>
      <c r="D7" s="256"/>
      <c r="E7" s="256"/>
      <c r="F7" s="256"/>
      <c r="G7" s="256"/>
      <c r="H7" s="256"/>
      <c r="I7" s="86"/>
      <c r="J7" s="87"/>
    </row>
    <row r="8" spans="2:10" ht="21.75" customHeight="1" x14ac:dyDescent="0.3">
      <c r="B8" s="248"/>
      <c r="C8" s="248"/>
      <c r="D8" s="248"/>
      <c r="E8" s="248"/>
      <c r="F8" s="248"/>
      <c r="G8" s="248"/>
      <c r="H8" s="248"/>
      <c r="I8" s="88"/>
      <c r="J8" s="89"/>
    </row>
    <row r="9" spans="2:10" ht="26.1" customHeight="1" x14ac:dyDescent="0.3">
      <c r="B9" s="90">
        <v>1310000000</v>
      </c>
      <c r="C9" s="91"/>
      <c r="D9" s="91"/>
      <c r="E9" s="92"/>
      <c r="F9" s="92"/>
      <c r="G9" s="92"/>
      <c r="H9" s="92"/>
      <c r="I9" s="88"/>
      <c r="J9" s="89"/>
    </row>
    <row r="10" spans="2:10" ht="32.1" customHeight="1" x14ac:dyDescent="0.25">
      <c r="B10" s="93" t="s">
        <v>1</v>
      </c>
      <c r="C10" s="94"/>
      <c r="D10" s="94"/>
      <c r="G10" s="95" t="s">
        <v>3</v>
      </c>
      <c r="H10" s="95"/>
    </row>
    <row r="11" spans="2:10" ht="18" customHeight="1" x14ac:dyDescent="0.2">
      <c r="B11" s="249" t="s">
        <v>96</v>
      </c>
      <c r="C11" s="249" t="s">
        <v>97</v>
      </c>
      <c r="D11" s="251" t="s">
        <v>8</v>
      </c>
      <c r="E11" s="249" t="s">
        <v>2</v>
      </c>
      <c r="F11" s="249" t="s">
        <v>20</v>
      </c>
      <c r="G11" s="249"/>
      <c r="H11" s="251"/>
    </row>
    <row r="12" spans="2:10" ht="18" customHeight="1" x14ac:dyDescent="0.2">
      <c r="B12" s="250"/>
      <c r="C12" s="249"/>
      <c r="D12" s="251"/>
      <c r="E12" s="249"/>
      <c r="F12" s="249"/>
      <c r="G12" s="249"/>
      <c r="H12" s="251"/>
      <c r="J12" s="81"/>
    </row>
    <row r="13" spans="2:10" x14ac:dyDescent="0.2">
      <c r="B13" s="250"/>
      <c r="C13" s="249"/>
      <c r="D13" s="251"/>
      <c r="E13" s="249"/>
      <c r="F13" s="249" t="s">
        <v>8</v>
      </c>
      <c r="G13" s="249" t="s">
        <v>22</v>
      </c>
      <c r="H13" s="251"/>
    </row>
    <row r="14" spans="2:10" ht="42" customHeight="1" x14ac:dyDescent="0.2">
      <c r="B14" s="250"/>
      <c r="C14" s="249"/>
      <c r="D14" s="251"/>
      <c r="E14" s="249"/>
      <c r="F14" s="249"/>
      <c r="G14" s="249"/>
      <c r="H14" s="251"/>
      <c r="I14" s="96"/>
      <c r="J14" s="96"/>
    </row>
    <row r="15" spans="2:10" ht="17.45" customHeight="1" x14ac:dyDescent="0.2">
      <c r="B15" s="252">
        <v>1</v>
      </c>
      <c r="C15" s="252">
        <v>2</v>
      </c>
      <c r="D15" s="246">
        <v>3</v>
      </c>
      <c r="E15" s="252">
        <v>4</v>
      </c>
      <c r="F15" s="252">
        <v>5</v>
      </c>
      <c r="G15" s="252">
        <v>6</v>
      </c>
      <c r="H15" s="246"/>
      <c r="I15" s="96"/>
      <c r="J15" s="96"/>
    </row>
    <row r="16" spans="2:10" ht="28.9" hidden="1" customHeight="1" x14ac:dyDescent="0.2">
      <c r="B16" s="253"/>
      <c r="C16" s="254"/>
      <c r="D16" s="247"/>
      <c r="E16" s="254"/>
      <c r="F16" s="254"/>
      <c r="G16" s="254"/>
      <c r="H16" s="247"/>
    </row>
    <row r="17" spans="2:12" ht="24" customHeight="1" x14ac:dyDescent="0.2">
      <c r="B17" s="97">
        <v>200000</v>
      </c>
      <c r="C17" s="98" t="s">
        <v>98</v>
      </c>
      <c r="D17" s="99">
        <f>+E17+F17</f>
        <v>0</v>
      </c>
      <c r="E17" s="99">
        <f>+E59</f>
        <v>-60000000</v>
      </c>
      <c r="F17" s="99">
        <v>60000000</v>
      </c>
      <c r="G17" s="99">
        <v>60000000</v>
      </c>
      <c r="H17" s="99"/>
      <c r="I17" s="100">
        <v>1</v>
      </c>
      <c r="J17" s="100">
        <f>+H17+'[3]видатки_затв '!C482</f>
        <v>0</v>
      </c>
    </row>
    <row r="18" spans="2:12" s="106" customFormat="1" ht="15" hidden="1" customHeight="1" x14ac:dyDescent="0.2">
      <c r="B18" s="101">
        <v>201000</v>
      </c>
      <c r="C18" s="102" t="s">
        <v>99</v>
      </c>
      <c r="D18" s="99">
        <f t="shared" ref="D18:D81" si="0">+E18+F18</f>
        <v>0</v>
      </c>
      <c r="E18" s="103">
        <f>E19</f>
        <v>0</v>
      </c>
      <c r="F18" s="104">
        <f>F19</f>
        <v>0</v>
      </c>
      <c r="G18" s="104">
        <f>G19</f>
        <v>0</v>
      </c>
      <c r="H18" s="104"/>
      <c r="I18" s="105">
        <f t="shared" ref="I18:I51" si="1">+H18</f>
        <v>0</v>
      </c>
    </row>
    <row r="19" spans="2:12" s="106" customFormat="1" ht="15" hidden="1" customHeight="1" x14ac:dyDescent="0.2">
      <c r="B19" s="107">
        <v>201100</v>
      </c>
      <c r="C19" s="108" t="s">
        <v>100</v>
      </c>
      <c r="D19" s="99">
        <f t="shared" si="0"/>
        <v>0</v>
      </c>
      <c r="E19" s="109">
        <f>E20-E21</f>
        <v>0</v>
      </c>
      <c r="F19" s="110">
        <f>F20-F21</f>
        <v>0</v>
      </c>
      <c r="G19" s="110">
        <f>G20-G21</f>
        <v>0</v>
      </c>
      <c r="H19" s="110"/>
      <c r="I19" s="105">
        <f t="shared" si="1"/>
        <v>0</v>
      </c>
    </row>
    <row r="20" spans="2:12" s="106" customFormat="1" ht="15" hidden="1" customHeight="1" x14ac:dyDescent="0.2">
      <c r="B20" s="111">
        <v>201110</v>
      </c>
      <c r="C20" s="112" t="s">
        <v>101</v>
      </c>
      <c r="D20" s="99">
        <f t="shared" si="0"/>
        <v>0</v>
      </c>
      <c r="E20" s="109"/>
      <c r="F20" s="110"/>
      <c r="G20" s="110"/>
      <c r="H20" s="110"/>
      <c r="I20" s="105">
        <f t="shared" si="1"/>
        <v>0</v>
      </c>
    </row>
    <row r="21" spans="2:12" s="106" customFormat="1" ht="15" hidden="1" customHeight="1" x14ac:dyDescent="0.2">
      <c r="B21" s="113">
        <v>201120</v>
      </c>
      <c r="C21" s="114" t="s">
        <v>102</v>
      </c>
      <c r="D21" s="99">
        <f t="shared" si="0"/>
        <v>0</v>
      </c>
      <c r="E21" s="115"/>
      <c r="F21" s="116"/>
      <c r="G21" s="116"/>
      <c r="H21" s="116"/>
      <c r="I21" s="105">
        <f t="shared" si="1"/>
        <v>0</v>
      </c>
    </row>
    <row r="22" spans="2:12" s="106" customFormat="1" ht="15" hidden="1" customHeight="1" x14ac:dyDescent="0.25">
      <c r="B22" s="117">
        <v>202000</v>
      </c>
      <c r="C22" s="118" t="s">
        <v>103</v>
      </c>
      <c r="D22" s="99">
        <f t="shared" si="0"/>
        <v>0</v>
      </c>
      <c r="E22" s="119">
        <f>E23+E26</f>
        <v>0</v>
      </c>
      <c r="F22" s="120">
        <f>F23+F26</f>
        <v>0</v>
      </c>
      <c r="G22" s="120">
        <f>G23+G26</f>
        <v>0</v>
      </c>
      <c r="H22" s="120"/>
      <c r="I22" s="105">
        <f t="shared" si="1"/>
        <v>0</v>
      </c>
    </row>
    <row r="23" spans="2:12" s="106" customFormat="1" ht="15" hidden="1" customHeight="1" x14ac:dyDescent="0.2">
      <c r="B23" s="101">
        <v>202100</v>
      </c>
      <c r="C23" s="121" t="s">
        <v>104</v>
      </c>
      <c r="D23" s="99">
        <f t="shared" si="0"/>
        <v>0</v>
      </c>
      <c r="E23" s="103">
        <f>E24-E25</f>
        <v>0</v>
      </c>
      <c r="F23" s="104">
        <f>F24-F25</f>
        <v>0</v>
      </c>
      <c r="G23" s="104">
        <f>G24-G25</f>
        <v>0</v>
      </c>
      <c r="H23" s="104"/>
      <c r="I23" s="105">
        <f t="shared" si="1"/>
        <v>0</v>
      </c>
    </row>
    <row r="24" spans="2:12" s="106" customFormat="1" ht="15" hidden="1" customHeight="1" x14ac:dyDescent="0.2">
      <c r="B24" s="111">
        <v>202110</v>
      </c>
      <c r="C24" s="112" t="s">
        <v>101</v>
      </c>
      <c r="D24" s="99">
        <f t="shared" si="0"/>
        <v>0</v>
      </c>
      <c r="E24" s="109"/>
      <c r="F24" s="110"/>
      <c r="G24" s="110"/>
      <c r="H24" s="110"/>
      <c r="I24" s="105">
        <f t="shared" si="1"/>
        <v>0</v>
      </c>
    </row>
    <row r="25" spans="2:12" s="106" customFormat="1" ht="15" hidden="1" customHeight="1" x14ac:dyDescent="0.2">
      <c r="B25" s="113">
        <v>202120</v>
      </c>
      <c r="C25" s="114" t="s">
        <v>102</v>
      </c>
      <c r="D25" s="99">
        <f t="shared" si="0"/>
        <v>0</v>
      </c>
      <c r="E25" s="115"/>
      <c r="F25" s="116"/>
      <c r="G25" s="116"/>
      <c r="H25" s="116"/>
      <c r="I25" s="105">
        <f t="shared" si="1"/>
        <v>0</v>
      </c>
    </row>
    <row r="26" spans="2:12" s="106" customFormat="1" ht="15" hidden="1" customHeight="1" x14ac:dyDescent="0.25">
      <c r="B26" s="117">
        <v>202200</v>
      </c>
      <c r="C26" s="122" t="s">
        <v>105</v>
      </c>
      <c r="D26" s="99">
        <f t="shared" si="0"/>
        <v>0</v>
      </c>
      <c r="E26" s="123">
        <f>E27-E28</f>
        <v>0</v>
      </c>
      <c r="F26" s="124">
        <f>F27-F28</f>
        <v>0</v>
      </c>
      <c r="G26" s="124">
        <f>G27-G28</f>
        <v>0</v>
      </c>
      <c r="H26" s="120"/>
      <c r="I26" s="105">
        <f t="shared" si="1"/>
        <v>0</v>
      </c>
    </row>
    <row r="27" spans="2:12" s="106" customFormat="1" ht="15" hidden="1" customHeight="1" x14ac:dyDescent="0.25">
      <c r="B27" s="125">
        <v>202210</v>
      </c>
      <c r="C27" s="126" t="s">
        <v>101</v>
      </c>
      <c r="D27" s="99">
        <f t="shared" si="0"/>
        <v>0</v>
      </c>
      <c r="E27" s="123"/>
      <c r="F27" s="124">
        <f>350000000-350000000</f>
        <v>0</v>
      </c>
      <c r="G27" s="124">
        <f>350000000-350000000</f>
        <v>0</v>
      </c>
      <c r="H27" s="120"/>
      <c r="I27" s="105">
        <f t="shared" si="1"/>
        <v>0</v>
      </c>
    </row>
    <row r="28" spans="2:12" s="106" customFormat="1" ht="15" hidden="1" customHeight="1" x14ac:dyDescent="0.2">
      <c r="B28" s="127">
        <v>202220</v>
      </c>
      <c r="C28" s="128" t="s">
        <v>102</v>
      </c>
      <c r="D28" s="99">
        <f t="shared" si="0"/>
        <v>0</v>
      </c>
      <c r="E28" s="129"/>
      <c r="F28" s="130"/>
      <c r="G28" s="130"/>
      <c r="H28" s="104"/>
      <c r="I28" s="105">
        <f t="shared" si="1"/>
        <v>0</v>
      </c>
    </row>
    <row r="29" spans="2:12" s="106" customFormat="1" ht="15" hidden="1" customHeight="1" x14ac:dyDescent="0.2">
      <c r="B29" s="107">
        <v>203000</v>
      </c>
      <c r="C29" s="131" t="s">
        <v>106</v>
      </c>
      <c r="D29" s="99">
        <f t="shared" si="0"/>
        <v>0</v>
      </c>
      <c r="E29" s="132">
        <f>E30+E34+E38+E41+E44</f>
        <v>0</v>
      </c>
      <c r="F29" s="133">
        <f>F30+F34+F38+F41+F44</f>
        <v>0</v>
      </c>
      <c r="G29" s="133">
        <f>G30+G34+G38+G41+G44</f>
        <v>0</v>
      </c>
      <c r="H29" s="110"/>
      <c r="I29" s="105">
        <f t="shared" si="1"/>
        <v>0</v>
      </c>
    </row>
    <row r="30" spans="2:12" s="106" customFormat="1" ht="15" hidden="1" customHeight="1" x14ac:dyDescent="0.2">
      <c r="B30" s="107">
        <v>203100</v>
      </c>
      <c r="C30" s="108" t="s">
        <v>107</v>
      </c>
      <c r="D30" s="99">
        <f t="shared" si="0"/>
        <v>0</v>
      </c>
      <c r="E30" s="132">
        <f>E31-E32+E33</f>
        <v>0</v>
      </c>
      <c r="F30" s="133">
        <f>F31-F32+F33</f>
        <v>0</v>
      </c>
      <c r="G30" s="133">
        <f>G31-G32+G33</f>
        <v>0</v>
      </c>
      <c r="H30" s="110"/>
      <c r="I30" s="105">
        <f t="shared" si="1"/>
        <v>0</v>
      </c>
      <c r="J30" s="134"/>
      <c r="L30" s="134"/>
    </row>
    <row r="31" spans="2:12" ht="15" hidden="1" customHeight="1" x14ac:dyDescent="0.2">
      <c r="B31" s="111">
        <v>203110</v>
      </c>
      <c r="C31" s="112" t="s">
        <v>101</v>
      </c>
      <c r="D31" s="99">
        <f t="shared" si="0"/>
        <v>0</v>
      </c>
      <c r="E31" s="132"/>
      <c r="F31" s="133"/>
      <c r="G31" s="133"/>
      <c r="H31" s="110"/>
      <c r="I31" s="105">
        <f t="shared" si="1"/>
        <v>0</v>
      </c>
      <c r="J31" s="135"/>
      <c r="K31" s="81"/>
      <c r="L31" s="135"/>
    </row>
    <row r="32" spans="2:12" ht="15" hidden="1" customHeight="1" x14ac:dyDescent="0.2">
      <c r="B32" s="111">
        <v>203120</v>
      </c>
      <c r="C32" s="112" t="s">
        <v>102</v>
      </c>
      <c r="D32" s="99">
        <f t="shared" si="0"/>
        <v>0</v>
      </c>
      <c r="E32" s="132"/>
      <c r="F32" s="133"/>
      <c r="G32" s="133"/>
      <c r="H32" s="110"/>
      <c r="I32" s="105">
        <f t="shared" si="1"/>
        <v>0</v>
      </c>
      <c r="J32" s="135"/>
      <c r="K32" s="81"/>
      <c r="L32" s="135"/>
    </row>
    <row r="33" spans="2:9" s="106" customFormat="1" ht="15" hidden="1" customHeight="1" x14ac:dyDescent="0.2">
      <c r="B33" s="111">
        <v>203130</v>
      </c>
      <c r="C33" s="112" t="s">
        <v>108</v>
      </c>
      <c r="D33" s="99">
        <f t="shared" si="0"/>
        <v>0</v>
      </c>
      <c r="E33" s="132"/>
      <c r="F33" s="133"/>
      <c r="G33" s="133"/>
      <c r="H33" s="110"/>
      <c r="I33" s="105">
        <f t="shared" si="1"/>
        <v>0</v>
      </c>
    </row>
    <row r="34" spans="2:9" s="106" customFormat="1" ht="15" hidden="1" customHeight="1" x14ac:dyDescent="0.2">
      <c r="B34" s="107">
        <v>203200</v>
      </c>
      <c r="C34" s="108" t="s">
        <v>109</v>
      </c>
      <c r="D34" s="99">
        <f t="shared" si="0"/>
        <v>0</v>
      </c>
      <c r="E34" s="132">
        <f>E35-E36+E37</f>
        <v>0</v>
      </c>
      <c r="F34" s="133">
        <f>F35-F36+F37</f>
        <v>0</v>
      </c>
      <c r="G34" s="133">
        <f>G35-G36+G37</f>
        <v>0</v>
      </c>
      <c r="H34" s="110"/>
      <c r="I34" s="105">
        <f t="shared" si="1"/>
        <v>0</v>
      </c>
    </row>
    <row r="35" spans="2:9" s="106" customFormat="1" ht="15" hidden="1" customHeight="1" x14ac:dyDescent="0.2">
      <c r="B35" s="111">
        <v>203210</v>
      </c>
      <c r="C35" s="112" t="s">
        <v>101</v>
      </c>
      <c r="D35" s="99">
        <f t="shared" si="0"/>
        <v>0</v>
      </c>
      <c r="E35" s="132"/>
      <c r="F35" s="133"/>
      <c r="G35" s="133"/>
      <c r="H35" s="110"/>
      <c r="I35" s="105">
        <f t="shared" si="1"/>
        <v>0</v>
      </c>
    </row>
    <row r="36" spans="2:9" ht="15" hidden="1" customHeight="1" x14ac:dyDescent="0.2">
      <c r="B36" s="111">
        <v>203220</v>
      </c>
      <c r="C36" s="112" t="s">
        <v>102</v>
      </c>
      <c r="D36" s="99">
        <f t="shared" si="0"/>
        <v>0</v>
      </c>
      <c r="E36" s="132"/>
      <c r="F36" s="133"/>
      <c r="G36" s="133"/>
      <c r="H36" s="110"/>
      <c r="I36" s="105">
        <f t="shared" si="1"/>
        <v>0</v>
      </c>
    </row>
    <row r="37" spans="2:9" ht="15" hidden="1" customHeight="1" x14ac:dyDescent="0.2">
      <c r="B37" s="111">
        <v>203230</v>
      </c>
      <c r="C37" s="112" t="s">
        <v>110</v>
      </c>
      <c r="D37" s="99">
        <f t="shared" si="0"/>
        <v>0</v>
      </c>
      <c r="E37" s="132"/>
      <c r="F37" s="133"/>
      <c r="G37" s="133"/>
      <c r="H37" s="110"/>
      <c r="I37" s="105">
        <f t="shared" si="1"/>
        <v>0</v>
      </c>
    </row>
    <row r="38" spans="2:9" ht="15" hidden="1" customHeight="1" x14ac:dyDescent="0.2">
      <c r="B38" s="107">
        <v>203300</v>
      </c>
      <c r="C38" s="108" t="s">
        <v>111</v>
      </c>
      <c r="D38" s="99">
        <f t="shared" si="0"/>
        <v>0</v>
      </c>
      <c r="E38" s="132">
        <f>E39-E40</f>
        <v>0</v>
      </c>
      <c r="F38" s="133">
        <f>F39-F40</f>
        <v>0</v>
      </c>
      <c r="G38" s="133">
        <f>G39-G40</f>
        <v>0</v>
      </c>
      <c r="H38" s="110"/>
      <c r="I38" s="105">
        <f t="shared" si="1"/>
        <v>0</v>
      </c>
    </row>
    <row r="39" spans="2:9" s="106" customFormat="1" ht="15" hidden="1" customHeight="1" x14ac:dyDescent="0.2">
      <c r="B39" s="111">
        <v>203310</v>
      </c>
      <c r="C39" s="112" t="s">
        <v>101</v>
      </c>
      <c r="D39" s="99">
        <f t="shared" si="0"/>
        <v>0</v>
      </c>
      <c r="E39" s="132"/>
      <c r="F39" s="133"/>
      <c r="G39" s="133"/>
      <c r="H39" s="110"/>
      <c r="I39" s="105">
        <f t="shared" si="1"/>
        <v>0</v>
      </c>
    </row>
    <row r="40" spans="2:9" s="106" customFormat="1" ht="15" hidden="1" customHeight="1" x14ac:dyDescent="0.2">
      <c r="B40" s="111">
        <v>203320</v>
      </c>
      <c r="C40" s="112" t="s">
        <v>102</v>
      </c>
      <c r="D40" s="99">
        <f t="shared" si="0"/>
        <v>0</v>
      </c>
      <c r="E40" s="132"/>
      <c r="F40" s="133"/>
      <c r="G40" s="133"/>
      <c r="H40" s="110"/>
      <c r="I40" s="105">
        <f t="shared" si="1"/>
        <v>0</v>
      </c>
    </row>
    <row r="41" spans="2:9" s="106" customFormat="1" ht="15" hidden="1" customHeight="1" x14ac:dyDescent="0.2">
      <c r="B41" s="107">
        <v>203400</v>
      </c>
      <c r="C41" s="108" t="s">
        <v>112</v>
      </c>
      <c r="D41" s="99">
        <f t="shared" si="0"/>
        <v>0</v>
      </c>
      <c r="E41" s="132">
        <f>E42-E43</f>
        <v>0</v>
      </c>
      <c r="F41" s="133">
        <f>F42-F43</f>
        <v>0</v>
      </c>
      <c r="G41" s="133">
        <f>G42-G43</f>
        <v>0</v>
      </c>
      <c r="H41" s="110"/>
      <c r="I41" s="105">
        <f t="shared" si="1"/>
        <v>0</v>
      </c>
    </row>
    <row r="42" spans="2:9" s="106" customFormat="1" ht="15" hidden="1" customHeight="1" x14ac:dyDescent="0.2">
      <c r="B42" s="111">
        <v>203410</v>
      </c>
      <c r="C42" s="112" t="s">
        <v>113</v>
      </c>
      <c r="D42" s="99">
        <f t="shared" si="0"/>
        <v>0</v>
      </c>
      <c r="E42" s="132"/>
      <c r="F42" s="133"/>
      <c r="G42" s="133"/>
      <c r="H42" s="110"/>
      <c r="I42" s="105">
        <f t="shared" si="1"/>
        <v>0</v>
      </c>
    </row>
    <row r="43" spans="2:9" s="106" customFormat="1" ht="15" hidden="1" customHeight="1" x14ac:dyDescent="0.2">
      <c r="B43" s="111">
        <v>203420</v>
      </c>
      <c r="C43" s="112" t="s">
        <v>114</v>
      </c>
      <c r="D43" s="99">
        <f t="shared" si="0"/>
        <v>0</v>
      </c>
      <c r="E43" s="132"/>
      <c r="F43" s="133"/>
      <c r="G43" s="133"/>
      <c r="H43" s="110"/>
      <c r="I43" s="105">
        <f t="shared" si="1"/>
        <v>0</v>
      </c>
    </row>
    <row r="44" spans="2:9" s="106" customFormat="1" ht="15" hidden="1" customHeight="1" x14ac:dyDescent="0.2">
      <c r="B44" s="107">
        <v>203500</v>
      </c>
      <c r="C44" s="108" t="s">
        <v>106</v>
      </c>
      <c r="D44" s="99">
        <f t="shared" si="0"/>
        <v>0</v>
      </c>
      <c r="E44" s="132">
        <f>E45-E46</f>
        <v>0</v>
      </c>
      <c r="F44" s="133">
        <f>F45-F46</f>
        <v>0</v>
      </c>
      <c r="G44" s="133">
        <f>G45-G46</f>
        <v>0</v>
      </c>
      <c r="H44" s="110"/>
      <c r="I44" s="105">
        <f t="shared" si="1"/>
        <v>0</v>
      </c>
    </row>
    <row r="45" spans="2:9" s="106" customFormat="1" ht="15" hidden="1" customHeight="1" x14ac:dyDescent="0.2">
      <c r="B45" s="111">
        <v>203510</v>
      </c>
      <c r="C45" s="112" t="s">
        <v>101</v>
      </c>
      <c r="D45" s="99">
        <f t="shared" si="0"/>
        <v>0</v>
      </c>
      <c r="E45" s="132"/>
      <c r="F45" s="133"/>
      <c r="G45" s="133"/>
      <c r="H45" s="110"/>
      <c r="I45" s="105">
        <f t="shared" si="1"/>
        <v>0</v>
      </c>
    </row>
    <row r="46" spans="2:9" s="106" customFormat="1" ht="15" hidden="1" customHeight="1" x14ac:dyDescent="0.2">
      <c r="B46" s="111">
        <v>203520</v>
      </c>
      <c r="C46" s="112" t="s">
        <v>102</v>
      </c>
      <c r="D46" s="99">
        <f t="shared" si="0"/>
        <v>0</v>
      </c>
      <c r="E46" s="132"/>
      <c r="F46" s="133"/>
      <c r="G46" s="133"/>
      <c r="H46" s="110"/>
      <c r="I46" s="105">
        <f t="shared" si="1"/>
        <v>0</v>
      </c>
    </row>
    <row r="47" spans="2:9" s="106" customFormat="1" ht="15" hidden="1" customHeight="1" x14ac:dyDescent="0.2">
      <c r="B47" s="107">
        <v>204000</v>
      </c>
      <c r="C47" s="131" t="s">
        <v>115</v>
      </c>
      <c r="D47" s="99">
        <f t="shared" si="0"/>
        <v>0</v>
      </c>
      <c r="E47" s="132"/>
      <c r="F47" s="133"/>
      <c r="G47" s="133"/>
      <c r="H47" s="110"/>
      <c r="I47" s="105">
        <f t="shared" si="1"/>
        <v>0</v>
      </c>
    </row>
    <row r="48" spans="2:9" s="106" customFormat="1" ht="15" hidden="1" customHeight="1" x14ac:dyDescent="0.2">
      <c r="B48" s="136">
        <v>205000</v>
      </c>
      <c r="C48" s="137" t="s">
        <v>116</v>
      </c>
      <c r="D48" s="99">
        <f t="shared" si="0"/>
        <v>0</v>
      </c>
      <c r="E48" s="138">
        <f>E49-E50+E51</f>
        <v>0</v>
      </c>
      <c r="F48" s="139">
        <f>F49-F50+F51</f>
        <v>0</v>
      </c>
      <c r="G48" s="139">
        <f>G49-G50+G51</f>
        <v>0</v>
      </c>
      <c r="H48" s="140"/>
      <c r="I48" s="105">
        <f t="shared" si="1"/>
        <v>0</v>
      </c>
    </row>
    <row r="49" spans="1:19" s="106" customFormat="1" ht="15" hidden="1" customHeight="1" x14ac:dyDescent="0.2">
      <c r="B49" s="141">
        <v>205100</v>
      </c>
      <c r="C49" s="142" t="s">
        <v>117</v>
      </c>
      <c r="D49" s="99">
        <f t="shared" si="0"/>
        <v>0</v>
      </c>
      <c r="E49" s="143"/>
      <c r="F49" s="144"/>
      <c r="G49" s="144"/>
      <c r="H49" s="140"/>
      <c r="I49" s="105">
        <f t="shared" si="1"/>
        <v>0</v>
      </c>
    </row>
    <row r="50" spans="1:19" s="106" customFormat="1" ht="15" hidden="1" customHeight="1" x14ac:dyDescent="0.2">
      <c r="B50" s="141">
        <v>205200</v>
      </c>
      <c r="C50" s="142" t="s">
        <v>118</v>
      </c>
      <c r="D50" s="99">
        <f t="shared" si="0"/>
        <v>0</v>
      </c>
      <c r="E50" s="143"/>
      <c r="F50" s="144"/>
      <c r="G50" s="144"/>
      <c r="H50" s="140"/>
      <c r="I50" s="105">
        <f t="shared" si="1"/>
        <v>0</v>
      </c>
    </row>
    <row r="51" spans="1:19" s="106" customFormat="1" ht="15" hidden="1" customHeight="1" x14ac:dyDescent="0.2">
      <c r="B51" s="113">
        <v>205300</v>
      </c>
      <c r="C51" s="114" t="s">
        <v>119</v>
      </c>
      <c r="D51" s="99">
        <f t="shared" si="0"/>
        <v>0</v>
      </c>
      <c r="E51" s="145"/>
      <c r="F51" s="146"/>
      <c r="G51" s="146"/>
      <c r="H51" s="116"/>
      <c r="I51" s="105">
        <f t="shared" si="1"/>
        <v>0</v>
      </c>
    </row>
    <row r="52" spans="1:19" s="106" customFormat="1" ht="15" hidden="1" customHeight="1" x14ac:dyDescent="0.25">
      <c r="B52" s="97">
        <v>206000</v>
      </c>
      <c r="C52" s="118" t="s">
        <v>120</v>
      </c>
      <c r="D52" s="99">
        <f t="shared" si="0"/>
        <v>0</v>
      </c>
      <c r="E52" s="147">
        <f>E53-E54</f>
        <v>0</v>
      </c>
      <c r="F52" s="148">
        <f>F53-F54</f>
        <v>0</v>
      </c>
      <c r="G52" s="148">
        <f>G53-G54</f>
        <v>0</v>
      </c>
      <c r="H52" s="149"/>
      <c r="I52" s="105"/>
    </row>
    <row r="53" spans="1:19" s="106" customFormat="1" ht="15" hidden="1" customHeight="1" x14ac:dyDescent="0.25">
      <c r="B53" s="125">
        <v>206100</v>
      </c>
      <c r="C53" s="122" t="s">
        <v>121</v>
      </c>
      <c r="D53" s="99">
        <f t="shared" si="0"/>
        <v>0</v>
      </c>
      <c r="E53" s="147"/>
      <c r="F53" s="147"/>
      <c r="G53" s="147"/>
      <c r="H53" s="150"/>
      <c r="I53" s="105">
        <f t="shared" ref="I53:I58" si="2">+H53</f>
        <v>0</v>
      </c>
    </row>
    <row r="54" spans="1:19" s="134" customFormat="1" ht="15" hidden="1" customHeight="1" x14ac:dyDescent="0.2">
      <c r="B54" s="151">
        <v>206200</v>
      </c>
      <c r="C54" s="122" t="s">
        <v>122</v>
      </c>
      <c r="D54" s="99">
        <f t="shared" si="0"/>
        <v>0</v>
      </c>
      <c r="E54" s="147"/>
      <c r="F54" s="147"/>
      <c r="G54" s="147"/>
      <c r="H54" s="150"/>
      <c r="I54" s="105">
        <f t="shared" si="2"/>
        <v>0</v>
      </c>
      <c r="J54" s="106"/>
      <c r="K54" s="106"/>
    </row>
    <row r="55" spans="1:19" s="106" customFormat="1" ht="15" hidden="1" customHeight="1" x14ac:dyDescent="0.25">
      <c r="A55" s="152" t="s">
        <v>123</v>
      </c>
      <c r="B55" s="101">
        <v>207000</v>
      </c>
      <c r="C55" s="102" t="s">
        <v>124</v>
      </c>
      <c r="D55" s="99">
        <f t="shared" si="0"/>
        <v>0</v>
      </c>
      <c r="E55" s="129">
        <f>E56-E57+E58</f>
        <v>0</v>
      </c>
      <c r="F55" s="130">
        <f>F56-F57+F58</f>
        <v>0</v>
      </c>
      <c r="G55" s="130">
        <f>G56-G57+G58</f>
        <v>0</v>
      </c>
      <c r="H55" s="104"/>
      <c r="I55" s="105">
        <f t="shared" si="2"/>
        <v>0</v>
      </c>
      <c r="J55" s="153"/>
      <c r="K55" s="153"/>
      <c r="L55" s="154"/>
      <c r="M55" s="153"/>
      <c r="N55" s="152"/>
      <c r="O55" s="155"/>
      <c r="P55" s="155"/>
      <c r="Q55" s="155"/>
      <c r="R55" s="155"/>
      <c r="S55" s="155"/>
    </row>
    <row r="56" spans="1:19" s="156" customFormat="1" ht="15" hidden="1" customHeight="1" x14ac:dyDescent="0.3">
      <c r="B56" s="111">
        <v>207100</v>
      </c>
      <c r="C56" s="108" t="s">
        <v>125</v>
      </c>
      <c r="D56" s="99">
        <f t="shared" si="0"/>
        <v>0</v>
      </c>
      <c r="E56" s="132"/>
      <c r="F56" s="133"/>
      <c r="G56" s="133"/>
      <c r="H56" s="110"/>
      <c r="I56" s="105">
        <f t="shared" si="2"/>
        <v>0</v>
      </c>
      <c r="J56" s="157"/>
      <c r="K56" s="157"/>
    </row>
    <row r="57" spans="1:19" s="134" customFormat="1" ht="15" hidden="1" customHeight="1" x14ac:dyDescent="0.2">
      <c r="B57" s="111">
        <v>207200</v>
      </c>
      <c r="C57" s="108" t="s">
        <v>126</v>
      </c>
      <c r="D57" s="99">
        <f t="shared" si="0"/>
        <v>0</v>
      </c>
      <c r="E57" s="132"/>
      <c r="F57" s="133"/>
      <c r="G57" s="133"/>
      <c r="H57" s="110"/>
      <c r="I57" s="105">
        <f t="shared" si="2"/>
        <v>0</v>
      </c>
      <c r="J57" s="106"/>
      <c r="K57" s="106"/>
    </row>
    <row r="58" spans="1:19" s="134" customFormat="1" ht="15" hidden="1" customHeight="1" x14ac:dyDescent="0.2">
      <c r="B58" s="113">
        <v>207300</v>
      </c>
      <c r="C58" s="158" t="s">
        <v>127</v>
      </c>
      <c r="D58" s="99">
        <f t="shared" si="0"/>
        <v>0</v>
      </c>
      <c r="E58" s="145"/>
      <c r="F58" s="146"/>
      <c r="G58" s="146"/>
      <c r="H58" s="116"/>
      <c r="I58" s="105">
        <f t="shared" si="2"/>
        <v>0</v>
      </c>
      <c r="J58" s="106"/>
      <c r="K58" s="106"/>
    </row>
    <row r="59" spans="1:19" s="134" customFormat="1" ht="27" customHeight="1" x14ac:dyDescent="0.2">
      <c r="B59" s="97">
        <v>208000</v>
      </c>
      <c r="C59" s="159" t="s">
        <v>128</v>
      </c>
      <c r="D59" s="99">
        <f t="shared" si="0"/>
        <v>0</v>
      </c>
      <c r="E59" s="160">
        <v>-60000000</v>
      </c>
      <c r="F59" s="160">
        <v>60000000</v>
      </c>
      <c r="G59" s="160">
        <v>60000000</v>
      </c>
      <c r="H59" s="160"/>
      <c r="I59" s="100">
        <v>1</v>
      </c>
      <c r="J59" s="161" t="s">
        <v>173</v>
      </c>
      <c r="K59" s="106"/>
    </row>
    <row r="60" spans="1:19" s="134" customFormat="1" ht="0.6" customHeight="1" x14ac:dyDescent="0.2">
      <c r="B60" s="151">
        <v>208100</v>
      </c>
      <c r="C60" s="122" t="s">
        <v>117</v>
      </c>
      <c r="D60" s="99">
        <f t="shared" si="0"/>
        <v>0</v>
      </c>
      <c r="E60" s="147"/>
      <c r="F60" s="147">
        <v>0</v>
      </c>
      <c r="G60" s="147">
        <v>0</v>
      </c>
      <c r="H60" s="99"/>
      <c r="I60" s="100">
        <f>+H60</f>
        <v>0</v>
      </c>
      <c r="J60" s="161"/>
      <c r="K60" s="162"/>
    </row>
    <row r="61" spans="1:19" s="135" customFormat="1" ht="24" hidden="1" customHeight="1" x14ac:dyDescent="0.2">
      <c r="B61" s="151">
        <v>208200</v>
      </c>
      <c r="C61" s="122" t="s">
        <v>118</v>
      </c>
      <c r="D61" s="99">
        <f t="shared" si="0"/>
        <v>0</v>
      </c>
      <c r="E61" s="147"/>
      <c r="F61" s="147">
        <f t="shared" ref="F61:G61" si="3">F120</f>
        <v>0</v>
      </c>
      <c r="G61" s="147">
        <f t="shared" si="3"/>
        <v>0</v>
      </c>
      <c r="H61" s="99"/>
      <c r="I61" s="100">
        <f>+H61</f>
        <v>0</v>
      </c>
      <c r="J61" s="96"/>
      <c r="K61" s="82"/>
      <c r="L61" s="82"/>
    </row>
    <row r="62" spans="1:19" s="135" customFormat="1" ht="34.15" customHeight="1" x14ac:dyDescent="0.2">
      <c r="B62" s="151">
        <v>208400</v>
      </c>
      <c r="C62" s="163" t="s">
        <v>129</v>
      </c>
      <c r="D62" s="99">
        <f t="shared" si="0"/>
        <v>0</v>
      </c>
      <c r="E62" s="147">
        <v>-60000000</v>
      </c>
      <c r="F62" s="147">
        <v>60000000</v>
      </c>
      <c r="G62" s="147">
        <v>60000000</v>
      </c>
      <c r="H62" s="99"/>
      <c r="I62" s="100">
        <v>1</v>
      </c>
      <c r="J62" s="96"/>
      <c r="K62" s="82"/>
      <c r="L62" s="82"/>
    </row>
    <row r="63" spans="1:19" s="135" customFormat="1" ht="15" hidden="1" customHeight="1" x14ac:dyDescent="0.2">
      <c r="B63" s="101">
        <v>209000</v>
      </c>
      <c r="C63" s="102" t="s">
        <v>130</v>
      </c>
      <c r="D63" s="99">
        <f t="shared" si="0"/>
        <v>60000000</v>
      </c>
      <c r="E63" s="129">
        <f>E64-E65</f>
        <v>0</v>
      </c>
      <c r="F63" s="147">
        <f t="shared" ref="F63:G63" si="4">F122</f>
        <v>60000000</v>
      </c>
      <c r="G63" s="147">
        <f t="shared" si="4"/>
        <v>60000000</v>
      </c>
      <c r="H63" s="104"/>
      <c r="I63" s="105">
        <f t="shared" ref="I63:I87" si="5">+H63</f>
        <v>0</v>
      </c>
      <c r="J63" s="82"/>
      <c r="K63" s="82"/>
      <c r="L63" s="82"/>
    </row>
    <row r="64" spans="1:19" s="135" customFormat="1" ht="15" hidden="1" customHeight="1" x14ac:dyDescent="0.2">
      <c r="B64" s="111">
        <v>209100</v>
      </c>
      <c r="C64" s="108" t="s">
        <v>117</v>
      </c>
      <c r="D64" s="99">
        <f t="shared" si="0"/>
        <v>0</v>
      </c>
      <c r="E64" s="132"/>
      <c r="F64" s="147">
        <f t="shared" ref="F64:G64" si="6">F123</f>
        <v>0</v>
      </c>
      <c r="G64" s="147">
        <f t="shared" si="6"/>
        <v>0</v>
      </c>
      <c r="H64" s="110"/>
      <c r="I64" s="105">
        <f t="shared" si="5"/>
        <v>0</v>
      </c>
      <c r="J64" s="82"/>
      <c r="K64" s="82"/>
      <c r="L64" s="82"/>
    </row>
    <row r="65" spans="2:12" s="134" customFormat="1" ht="15" hidden="1" customHeight="1" x14ac:dyDescent="0.2">
      <c r="B65" s="111">
        <v>209200</v>
      </c>
      <c r="C65" s="108" t="s">
        <v>118</v>
      </c>
      <c r="D65" s="99">
        <f t="shared" si="0"/>
        <v>0</v>
      </c>
      <c r="E65" s="132"/>
      <c r="F65" s="147">
        <f t="shared" ref="F65:G65" si="7">F124</f>
        <v>0</v>
      </c>
      <c r="G65" s="147">
        <f t="shared" si="7"/>
        <v>0</v>
      </c>
      <c r="H65" s="110"/>
      <c r="I65" s="105">
        <f t="shared" si="5"/>
        <v>0</v>
      </c>
      <c r="J65" s="106"/>
      <c r="K65" s="106"/>
    </row>
    <row r="66" spans="2:12" s="134" customFormat="1" ht="15" hidden="1" customHeight="1" x14ac:dyDescent="0.2">
      <c r="B66" s="107">
        <v>300000</v>
      </c>
      <c r="C66" s="164" t="s">
        <v>131</v>
      </c>
      <c r="D66" s="99">
        <f t="shared" si="0"/>
        <v>0</v>
      </c>
      <c r="E66" s="132">
        <f>E67+E70+E73+E76+E79+E82+E85</f>
        <v>0</v>
      </c>
      <c r="F66" s="147">
        <f t="shared" ref="F66:G66" si="8">F125</f>
        <v>0</v>
      </c>
      <c r="G66" s="147">
        <f t="shared" si="8"/>
        <v>0</v>
      </c>
      <c r="H66" s="110"/>
      <c r="I66" s="105">
        <f t="shared" si="5"/>
        <v>0</v>
      </c>
      <c r="J66" s="106"/>
      <c r="K66" s="106"/>
    </row>
    <row r="67" spans="2:12" s="134" customFormat="1" ht="15" hidden="1" customHeight="1" x14ac:dyDescent="0.2">
      <c r="B67" s="107">
        <v>301000</v>
      </c>
      <c r="C67" s="131" t="s">
        <v>132</v>
      </c>
      <c r="D67" s="99">
        <f t="shared" si="0"/>
        <v>0</v>
      </c>
      <c r="E67" s="132">
        <f>E68-E69</f>
        <v>0</v>
      </c>
      <c r="F67" s="147">
        <f t="shared" ref="F67:G67" si="9">F126</f>
        <v>0</v>
      </c>
      <c r="G67" s="147">
        <f t="shared" si="9"/>
        <v>0</v>
      </c>
      <c r="H67" s="110"/>
      <c r="I67" s="105">
        <f t="shared" si="5"/>
        <v>0</v>
      </c>
      <c r="J67" s="106"/>
      <c r="K67" s="106"/>
    </row>
    <row r="68" spans="2:12" s="134" customFormat="1" ht="15" hidden="1" customHeight="1" x14ac:dyDescent="0.2">
      <c r="B68" s="111">
        <v>301100</v>
      </c>
      <c r="C68" s="108" t="s">
        <v>101</v>
      </c>
      <c r="D68" s="99">
        <f t="shared" si="0"/>
        <v>60000000</v>
      </c>
      <c r="E68" s="132"/>
      <c r="F68" s="147">
        <f t="shared" ref="F68:G68" si="10">F127</f>
        <v>60000000</v>
      </c>
      <c r="G68" s="147">
        <f t="shared" si="10"/>
        <v>60000000</v>
      </c>
      <c r="H68" s="110"/>
      <c r="I68" s="105">
        <f t="shared" si="5"/>
        <v>0</v>
      </c>
      <c r="J68" s="106"/>
      <c r="K68" s="106"/>
    </row>
    <row r="69" spans="2:12" s="134" customFormat="1" ht="15" hidden="1" customHeight="1" x14ac:dyDescent="0.2">
      <c r="B69" s="111">
        <v>301200</v>
      </c>
      <c r="C69" s="108" t="s">
        <v>102</v>
      </c>
      <c r="D69" s="99">
        <f t="shared" si="0"/>
        <v>60000000</v>
      </c>
      <c r="E69" s="132"/>
      <c r="F69" s="147">
        <f t="shared" ref="F69:G69" si="11">F128</f>
        <v>60000000</v>
      </c>
      <c r="G69" s="147">
        <f t="shared" si="11"/>
        <v>60000000</v>
      </c>
      <c r="H69" s="110"/>
      <c r="I69" s="105">
        <f t="shared" si="5"/>
        <v>0</v>
      </c>
      <c r="J69" s="106"/>
      <c r="K69" s="106"/>
    </row>
    <row r="70" spans="2:12" s="134" customFormat="1" ht="15" hidden="1" customHeight="1" x14ac:dyDescent="0.2">
      <c r="B70" s="107">
        <v>302000</v>
      </c>
      <c r="C70" s="131" t="s">
        <v>133</v>
      </c>
      <c r="D70" s="99">
        <f t="shared" si="0"/>
        <v>0</v>
      </c>
      <c r="E70" s="132">
        <f>E71-E72</f>
        <v>0</v>
      </c>
      <c r="F70" s="147">
        <f t="shared" ref="F70:G70" si="12">F129</f>
        <v>0</v>
      </c>
      <c r="G70" s="147">
        <f t="shared" si="12"/>
        <v>0</v>
      </c>
      <c r="H70" s="110"/>
      <c r="I70" s="105">
        <f t="shared" si="5"/>
        <v>0</v>
      </c>
      <c r="J70" s="106"/>
      <c r="K70" s="106"/>
    </row>
    <row r="71" spans="2:12" s="134" customFormat="1" ht="15" hidden="1" customHeight="1" x14ac:dyDescent="0.2">
      <c r="B71" s="111">
        <v>302100</v>
      </c>
      <c r="C71" s="108" t="s">
        <v>101</v>
      </c>
      <c r="D71" s="99">
        <f t="shared" si="0"/>
        <v>0</v>
      </c>
      <c r="E71" s="132"/>
      <c r="F71" s="147">
        <f t="shared" ref="F71:G71" si="13">F130</f>
        <v>0</v>
      </c>
      <c r="G71" s="147">
        <f t="shared" si="13"/>
        <v>0</v>
      </c>
      <c r="H71" s="110"/>
      <c r="I71" s="105">
        <f t="shared" si="5"/>
        <v>0</v>
      </c>
      <c r="J71" s="106"/>
      <c r="K71" s="106"/>
    </row>
    <row r="72" spans="2:12" s="134" customFormat="1" ht="15" hidden="1" customHeight="1" x14ac:dyDescent="0.2">
      <c r="B72" s="111">
        <v>302200</v>
      </c>
      <c r="C72" s="108" t="s">
        <v>102</v>
      </c>
      <c r="D72" s="99">
        <f t="shared" si="0"/>
        <v>0</v>
      </c>
      <c r="E72" s="132"/>
      <c r="F72" s="147">
        <f t="shared" ref="F72:G72" si="14">F131</f>
        <v>0</v>
      </c>
      <c r="G72" s="147">
        <f t="shared" si="14"/>
        <v>0</v>
      </c>
      <c r="H72" s="110"/>
      <c r="I72" s="105">
        <f t="shared" si="5"/>
        <v>0</v>
      </c>
      <c r="J72" s="106"/>
      <c r="K72" s="106"/>
    </row>
    <row r="73" spans="2:12" s="134" customFormat="1" ht="15" hidden="1" customHeight="1" x14ac:dyDescent="0.2">
      <c r="B73" s="107">
        <v>303000</v>
      </c>
      <c r="C73" s="131" t="s">
        <v>134</v>
      </c>
      <c r="D73" s="99">
        <f t="shared" si="0"/>
        <v>0</v>
      </c>
      <c r="E73" s="132">
        <f>E74-E75</f>
        <v>0</v>
      </c>
      <c r="F73" s="147">
        <f t="shared" ref="F73:G73" si="15">F132</f>
        <v>0</v>
      </c>
      <c r="G73" s="147">
        <f t="shared" si="15"/>
        <v>0</v>
      </c>
      <c r="H73" s="110"/>
      <c r="I73" s="105">
        <f t="shared" si="5"/>
        <v>0</v>
      </c>
      <c r="J73" s="106"/>
      <c r="K73" s="106"/>
    </row>
    <row r="74" spans="2:12" s="134" customFormat="1" ht="15" hidden="1" customHeight="1" x14ac:dyDescent="0.2">
      <c r="B74" s="111">
        <v>303100</v>
      </c>
      <c r="C74" s="108" t="s">
        <v>101</v>
      </c>
      <c r="D74" s="99">
        <f t="shared" si="0"/>
        <v>0</v>
      </c>
      <c r="E74" s="132"/>
      <c r="F74" s="147">
        <f t="shared" ref="F74:G74" si="16">F133</f>
        <v>0</v>
      </c>
      <c r="G74" s="147">
        <f t="shared" si="16"/>
        <v>0</v>
      </c>
      <c r="H74" s="110"/>
      <c r="I74" s="105">
        <f t="shared" si="5"/>
        <v>0</v>
      </c>
      <c r="J74" s="106"/>
      <c r="K74" s="106"/>
    </row>
    <row r="75" spans="2:12" s="134" customFormat="1" ht="15" hidden="1" customHeight="1" x14ac:dyDescent="0.2">
      <c r="B75" s="111">
        <v>303200</v>
      </c>
      <c r="C75" s="108" t="s">
        <v>102</v>
      </c>
      <c r="D75" s="99">
        <f t="shared" si="0"/>
        <v>0</v>
      </c>
      <c r="E75" s="132"/>
      <c r="F75" s="147">
        <f t="shared" ref="F75:G75" si="17">F134</f>
        <v>0</v>
      </c>
      <c r="G75" s="147">
        <f t="shared" si="17"/>
        <v>0</v>
      </c>
      <c r="H75" s="110"/>
      <c r="I75" s="105">
        <f t="shared" si="5"/>
        <v>0</v>
      </c>
      <c r="J75" s="106"/>
      <c r="K75" s="106"/>
    </row>
    <row r="76" spans="2:12" s="134" customFormat="1" ht="15" hidden="1" customHeight="1" x14ac:dyDescent="0.2">
      <c r="B76" s="107">
        <v>304000</v>
      </c>
      <c r="C76" s="131" t="s">
        <v>135</v>
      </c>
      <c r="D76" s="99">
        <f t="shared" si="0"/>
        <v>0</v>
      </c>
      <c r="E76" s="132">
        <f>E77-E78</f>
        <v>0</v>
      </c>
      <c r="F76" s="147">
        <f t="shared" ref="F76:G76" si="18">F135</f>
        <v>0</v>
      </c>
      <c r="G76" s="147">
        <f t="shared" si="18"/>
        <v>0</v>
      </c>
      <c r="H76" s="110"/>
      <c r="I76" s="105">
        <f t="shared" si="5"/>
        <v>0</v>
      </c>
      <c r="J76" s="106"/>
      <c r="K76" s="106"/>
    </row>
    <row r="77" spans="2:12" s="135" customFormat="1" ht="15" hidden="1" customHeight="1" x14ac:dyDescent="0.2">
      <c r="B77" s="111">
        <v>304100</v>
      </c>
      <c r="C77" s="108" t="s">
        <v>101</v>
      </c>
      <c r="D77" s="99">
        <f t="shared" si="0"/>
        <v>0</v>
      </c>
      <c r="E77" s="132"/>
      <c r="F77" s="147">
        <f t="shared" ref="F77:G77" si="19">F136</f>
        <v>0</v>
      </c>
      <c r="G77" s="147">
        <f t="shared" si="19"/>
        <v>0</v>
      </c>
      <c r="H77" s="110"/>
      <c r="I77" s="105">
        <f t="shared" si="5"/>
        <v>0</v>
      </c>
      <c r="J77" s="82"/>
      <c r="K77" s="82"/>
      <c r="L77" s="82"/>
    </row>
    <row r="78" spans="2:12" s="135" customFormat="1" ht="15" hidden="1" customHeight="1" x14ac:dyDescent="0.2">
      <c r="B78" s="111">
        <v>304200</v>
      </c>
      <c r="C78" s="108" t="s">
        <v>102</v>
      </c>
      <c r="D78" s="99">
        <f t="shared" si="0"/>
        <v>0</v>
      </c>
      <c r="E78" s="132"/>
      <c r="F78" s="147">
        <f t="shared" ref="F78:G78" si="20">F137</f>
        <v>0</v>
      </c>
      <c r="G78" s="147">
        <f t="shared" si="20"/>
        <v>0</v>
      </c>
      <c r="H78" s="110"/>
      <c r="I78" s="105">
        <f t="shared" si="5"/>
        <v>0</v>
      </c>
      <c r="J78" s="82"/>
      <c r="K78" s="82"/>
      <c r="L78" s="82"/>
    </row>
    <row r="79" spans="2:12" s="135" customFormat="1" ht="15" hidden="1" customHeight="1" x14ac:dyDescent="0.2">
      <c r="B79" s="107">
        <v>305000</v>
      </c>
      <c r="C79" s="131" t="s">
        <v>136</v>
      </c>
      <c r="D79" s="99">
        <f t="shared" si="0"/>
        <v>0</v>
      </c>
      <c r="E79" s="132">
        <f>E80-E81</f>
        <v>0</v>
      </c>
      <c r="F79" s="147">
        <f t="shared" ref="F79:G79" si="21">F138</f>
        <v>0</v>
      </c>
      <c r="G79" s="147">
        <f t="shared" si="21"/>
        <v>0</v>
      </c>
      <c r="H79" s="110"/>
      <c r="I79" s="105">
        <f t="shared" si="5"/>
        <v>0</v>
      </c>
      <c r="J79" s="82"/>
      <c r="K79" s="82"/>
      <c r="L79" s="82"/>
    </row>
    <row r="80" spans="2:12" s="134" customFormat="1" ht="15" hidden="1" customHeight="1" x14ac:dyDescent="0.2">
      <c r="B80" s="111">
        <v>305100</v>
      </c>
      <c r="C80" s="108" t="s">
        <v>101</v>
      </c>
      <c r="D80" s="99">
        <f t="shared" si="0"/>
        <v>0</v>
      </c>
      <c r="E80" s="132"/>
      <c r="F80" s="147">
        <f t="shared" ref="F80:G80" si="22">F139</f>
        <v>0</v>
      </c>
      <c r="G80" s="147">
        <f t="shared" si="22"/>
        <v>0</v>
      </c>
      <c r="H80" s="110"/>
      <c r="I80" s="105">
        <f t="shared" si="5"/>
        <v>0</v>
      </c>
      <c r="J80" s="106"/>
      <c r="K80" s="106"/>
    </row>
    <row r="81" spans="2:11" s="134" customFormat="1" ht="15" hidden="1" customHeight="1" x14ac:dyDescent="0.2">
      <c r="B81" s="111">
        <v>305200</v>
      </c>
      <c r="C81" s="108" t="s">
        <v>102</v>
      </c>
      <c r="D81" s="99">
        <f t="shared" si="0"/>
        <v>0</v>
      </c>
      <c r="E81" s="132"/>
      <c r="F81" s="147">
        <f t="shared" ref="F81:G81" si="23">F140</f>
        <v>0</v>
      </c>
      <c r="G81" s="147">
        <f t="shared" si="23"/>
        <v>0</v>
      </c>
      <c r="H81" s="110"/>
      <c r="I81" s="105">
        <f t="shared" si="5"/>
        <v>0</v>
      </c>
      <c r="J81" s="106"/>
      <c r="K81" s="106"/>
    </row>
    <row r="82" spans="2:11" s="134" customFormat="1" ht="15" hidden="1" customHeight="1" x14ac:dyDescent="0.2">
      <c r="B82" s="107">
        <v>306000</v>
      </c>
      <c r="C82" s="131" t="s">
        <v>137</v>
      </c>
      <c r="D82" s="99">
        <f t="shared" ref="D82:D128" si="24">+E82+F82</f>
        <v>0</v>
      </c>
      <c r="E82" s="132">
        <f>E83-E84</f>
        <v>0</v>
      </c>
      <c r="F82" s="147">
        <f t="shared" ref="F82:G82" si="25">F141</f>
        <v>0</v>
      </c>
      <c r="G82" s="147">
        <f t="shared" si="25"/>
        <v>0</v>
      </c>
      <c r="H82" s="110"/>
      <c r="I82" s="105">
        <f t="shared" si="5"/>
        <v>0</v>
      </c>
      <c r="J82" s="106"/>
      <c r="K82" s="106"/>
    </row>
    <row r="83" spans="2:11" s="134" customFormat="1" ht="15" hidden="1" customHeight="1" x14ac:dyDescent="0.2">
      <c r="B83" s="111">
        <v>306100</v>
      </c>
      <c r="C83" s="108" t="s">
        <v>138</v>
      </c>
      <c r="D83" s="99">
        <f t="shared" si="24"/>
        <v>0</v>
      </c>
      <c r="E83" s="132"/>
      <c r="F83" s="147">
        <f t="shared" ref="F83:G83" si="26">F142</f>
        <v>0</v>
      </c>
      <c r="G83" s="147">
        <f t="shared" si="26"/>
        <v>0</v>
      </c>
      <c r="H83" s="110"/>
      <c r="I83" s="105">
        <f t="shared" si="5"/>
        <v>0</v>
      </c>
      <c r="J83" s="106"/>
      <c r="K83" s="106"/>
    </row>
    <row r="84" spans="2:11" s="134" customFormat="1" ht="15" hidden="1" customHeight="1" x14ac:dyDescent="0.2">
      <c r="B84" s="111">
        <v>306200</v>
      </c>
      <c r="C84" s="108" t="s">
        <v>122</v>
      </c>
      <c r="D84" s="99">
        <f t="shared" si="24"/>
        <v>0</v>
      </c>
      <c r="E84" s="132"/>
      <c r="F84" s="147">
        <f t="shared" ref="F84:G84" si="27">F143</f>
        <v>0</v>
      </c>
      <c r="G84" s="147">
        <f t="shared" si="27"/>
        <v>0</v>
      </c>
      <c r="H84" s="110"/>
      <c r="I84" s="105">
        <f t="shared" si="5"/>
        <v>0</v>
      </c>
      <c r="J84" s="106"/>
      <c r="K84" s="106"/>
    </row>
    <row r="85" spans="2:11" s="134" customFormat="1" ht="15" hidden="1" customHeight="1" x14ac:dyDescent="0.2">
      <c r="B85" s="107">
        <v>307000</v>
      </c>
      <c r="C85" s="131" t="s">
        <v>124</v>
      </c>
      <c r="D85" s="99">
        <f t="shared" si="24"/>
        <v>0</v>
      </c>
      <c r="E85" s="132">
        <f>E86-E87</f>
        <v>0</v>
      </c>
      <c r="F85" s="147">
        <f t="shared" ref="F85:G85" si="28">F144</f>
        <v>0</v>
      </c>
      <c r="G85" s="147">
        <f t="shared" si="28"/>
        <v>0</v>
      </c>
      <c r="H85" s="110"/>
      <c r="I85" s="105">
        <f t="shared" si="5"/>
        <v>0</v>
      </c>
      <c r="J85" s="106"/>
      <c r="K85" s="106"/>
    </row>
    <row r="86" spans="2:11" s="134" customFormat="1" ht="15" hidden="1" customHeight="1" x14ac:dyDescent="0.2">
      <c r="B86" s="111">
        <v>307100</v>
      </c>
      <c r="C86" s="108" t="s">
        <v>139</v>
      </c>
      <c r="D86" s="99">
        <f t="shared" si="24"/>
        <v>0</v>
      </c>
      <c r="E86" s="132"/>
      <c r="F86" s="147">
        <f t="shared" ref="F86:G86" si="29">F145</f>
        <v>0</v>
      </c>
      <c r="G86" s="147">
        <f t="shared" si="29"/>
        <v>0</v>
      </c>
      <c r="H86" s="110"/>
      <c r="I86" s="105">
        <f t="shared" si="5"/>
        <v>0</v>
      </c>
      <c r="J86" s="106"/>
      <c r="K86" s="106"/>
    </row>
    <row r="87" spans="2:11" s="134" customFormat="1" ht="15" hidden="1" customHeight="1" x14ac:dyDescent="0.2">
      <c r="B87" s="113">
        <v>307200</v>
      </c>
      <c r="C87" s="158" t="s">
        <v>140</v>
      </c>
      <c r="D87" s="99">
        <f t="shared" si="24"/>
        <v>0</v>
      </c>
      <c r="E87" s="145"/>
      <c r="F87" s="147">
        <f t="shared" ref="F87:G87" si="30">F146</f>
        <v>0</v>
      </c>
      <c r="G87" s="147">
        <f t="shared" si="30"/>
        <v>0</v>
      </c>
      <c r="H87" s="116"/>
      <c r="I87" s="105">
        <f t="shared" si="5"/>
        <v>0</v>
      </c>
      <c r="J87" s="106"/>
      <c r="K87" s="106"/>
    </row>
    <row r="88" spans="2:11" s="134" customFormat="1" ht="15" hidden="1" customHeight="1" x14ac:dyDescent="0.2">
      <c r="B88" s="151"/>
      <c r="C88" s="159" t="s">
        <v>141</v>
      </c>
      <c r="D88" s="99">
        <f t="shared" si="24"/>
        <v>-60000000</v>
      </c>
      <c r="E88" s="160">
        <f>E17+E66</f>
        <v>-60000000</v>
      </c>
      <c r="F88" s="147">
        <f t="shared" ref="F88:G88" si="31">F147</f>
        <v>0</v>
      </c>
      <c r="G88" s="147">
        <f t="shared" si="31"/>
        <v>0</v>
      </c>
      <c r="H88" s="99"/>
      <c r="I88" s="100">
        <v>1</v>
      </c>
      <c r="J88" s="161"/>
      <c r="K88" s="106"/>
    </row>
    <row r="89" spans="2:11" s="134" customFormat="1" ht="15" hidden="1" customHeight="1" x14ac:dyDescent="0.2">
      <c r="B89" s="165"/>
      <c r="C89" s="166" t="s">
        <v>142</v>
      </c>
      <c r="D89" s="99">
        <f t="shared" si="24"/>
        <v>0</v>
      </c>
      <c r="E89" s="167"/>
      <c r="F89" s="147">
        <f t="shared" ref="F89:G89" si="32">F148</f>
        <v>0</v>
      </c>
      <c r="G89" s="147">
        <f t="shared" si="32"/>
        <v>0</v>
      </c>
      <c r="H89" s="168"/>
      <c r="I89" s="105">
        <f t="shared" ref="I89:I112" si="33">+H89</f>
        <v>0</v>
      </c>
      <c r="J89" s="106"/>
      <c r="K89" s="106"/>
    </row>
    <row r="90" spans="2:11" s="134" customFormat="1" ht="15" hidden="1" customHeight="1" x14ac:dyDescent="0.25">
      <c r="B90" s="169">
        <v>400000</v>
      </c>
      <c r="C90" s="169" t="s">
        <v>143</v>
      </c>
      <c r="D90" s="99">
        <f t="shared" si="24"/>
        <v>0</v>
      </c>
      <c r="E90" s="123">
        <f>E91-E102</f>
        <v>0</v>
      </c>
      <c r="F90" s="147">
        <f t="shared" ref="F90:G90" si="34">F149</f>
        <v>0</v>
      </c>
      <c r="G90" s="147">
        <f t="shared" si="34"/>
        <v>0</v>
      </c>
      <c r="H90" s="120"/>
      <c r="I90" s="105">
        <f t="shared" si="33"/>
        <v>0</v>
      </c>
      <c r="J90" s="106"/>
      <c r="K90" s="106"/>
    </row>
    <row r="91" spans="2:11" s="134" customFormat="1" ht="15" hidden="1" customHeight="1" x14ac:dyDescent="0.25">
      <c r="B91" s="117">
        <v>401000</v>
      </c>
      <c r="C91" s="118" t="s">
        <v>144</v>
      </c>
      <c r="D91" s="99">
        <f t="shared" si="24"/>
        <v>0</v>
      </c>
      <c r="E91" s="123">
        <f>E92+E97</f>
        <v>0</v>
      </c>
      <c r="F91" s="147">
        <f t="shared" ref="F91:G91" si="35">F150</f>
        <v>0</v>
      </c>
      <c r="G91" s="147">
        <f t="shared" si="35"/>
        <v>0</v>
      </c>
      <c r="H91" s="120"/>
      <c r="I91" s="105">
        <f t="shared" si="33"/>
        <v>0</v>
      </c>
      <c r="J91" s="106"/>
      <c r="K91" s="106"/>
    </row>
    <row r="92" spans="2:11" s="134" customFormat="1" ht="15" hidden="1" customHeight="1" x14ac:dyDescent="0.25">
      <c r="B92" s="117">
        <v>401100</v>
      </c>
      <c r="C92" s="118" t="s">
        <v>145</v>
      </c>
      <c r="D92" s="99">
        <f t="shared" si="24"/>
        <v>0</v>
      </c>
      <c r="E92" s="123">
        <f>SUM(E93:E96)</f>
        <v>0</v>
      </c>
      <c r="F92" s="147">
        <f t="shared" ref="F92:G92" si="36">F151</f>
        <v>0</v>
      </c>
      <c r="G92" s="147">
        <f t="shared" si="36"/>
        <v>0</v>
      </c>
      <c r="H92" s="120"/>
      <c r="I92" s="105">
        <f t="shared" si="33"/>
        <v>0</v>
      </c>
      <c r="J92" s="106"/>
      <c r="K92" s="106"/>
    </row>
    <row r="93" spans="2:11" s="134" customFormat="1" ht="15" hidden="1" customHeight="1" x14ac:dyDescent="0.2">
      <c r="B93" s="170">
        <v>401101</v>
      </c>
      <c r="C93" s="171" t="s">
        <v>146</v>
      </c>
      <c r="D93" s="99">
        <f t="shared" si="24"/>
        <v>0</v>
      </c>
      <c r="E93" s="172"/>
      <c r="F93" s="147">
        <f t="shared" ref="F93:G93" si="37">F152</f>
        <v>0</v>
      </c>
      <c r="G93" s="147">
        <f t="shared" si="37"/>
        <v>0</v>
      </c>
      <c r="H93" s="173"/>
      <c r="I93" s="105">
        <f t="shared" si="33"/>
        <v>0</v>
      </c>
      <c r="J93" s="106"/>
      <c r="K93" s="106"/>
    </row>
    <row r="94" spans="2:11" s="134" customFormat="1" ht="15" hidden="1" customHeight="1" x14ac:dyDescent="0.25">
      <c r="B94" s="125">
        <v>401102</v>
      </c>
      <c r="C94" s="122" t="s">
        <v>147</v>
      </c>
      <c r="D94" s="99">
        <f t="shared" si="24"/>
        <v>0</v>
      </c>
      <c r="E94" s="123"/>
      <c r="F94" s="147">
        <f t="shared" ref="F94:G94" si="38">F153</f>
        <v>0</v>
      </c>
      <c r="G94" s="147">
        <f t="shared" si="38"/>
        <v>0</v>
      </c>
      <c r="H94" s="120"/>
      <c r="I94" s="105">
        <f t="shared" si="33"/>
        <v>0</v>
      </c>
      <c r="J94" s="106"/>
      <c r="K94" s="106"/>
    </row>
    <row r="95" spans="2:11" s="134" customFormat="1" ht="15" hidden="1" customHeight="1" x14ac:dyDescent="0.2">
      <c r="B95" s="127">
        <v>401103</v>
      </c>
      <c r="C95" s="121" t="s">
        <v>148</v>
      </c>
      <c r="D95" s="99">
        <f t="shared" si="24"/>
        <v>0</v>
      </c>
      <c r="E95" s="129"/>
      <c r="F95" s="147">
        <f t="shared" ref="F95:G95" si="39">F154</f>
        <v>0</v>
      </c>
      <c r="G95" s="147">
        <f t="shared" si="39"/>
        <v>0</v>
      </c>
      <c r="H95" s="104"/>
      <c r="I95" s="105">
        <f t="shared" si="33"/>
        <v>0</v>
      </c>
      <c r="J95" s="106"/>
      <c r="K95" s="106"/>
    </row>
    <row r="96" spans="2:11" s="134" customFormat="1" ht="15" hidden="1" customHeight="1" x14ac:dyDescent="0.2">
      <c r="B96" s="111">
        <v>401104</v>
      </c>
      <c r="C96" s="108" t="s">
        <v>149</v>
      </c>
      <c r="D96" s="99">
        <f t="shared" si="24"/>
        <v>0</v>
      </c>
      <c r="E96" s="132"/>
      <c r="F96" s="147">
        <f t="shared" ref="F96:G96" si="40">F155</f>
        <v>0</v>
      </c>
      <c r="G96" s="147">
        <f t="shared" si="40"/>
        <v>0</v>
      </c>
      <c r="H96" s="110"/>
      <c r="I96" s="105">
        <f t="shared" si="33"/>
        <v>0</v>
      </c>
      <c r="J96" s="106"/>
      <c r="K96" s="106"/>
    </row>
    <row r="97" spans="2:12" s="134" customFormat="1" ht="15" hidden="1" customHeight="1" x14ac:dyDescent="0.2">
      <c r="B97" s="107">
        <v>401200</v>
      </c>
      <c r="C97" s="131" t="s">
        <v>150</v>
      </c>
      <c r="D97" s="99">
        <f t="shared" si="24"/>
        <v>0</v>
      </c>
      <c r="E97" s="132">
        <f>SUM(E98:E101)</f>
        <v>0</v>
      </c>
      <c r="F97" s="147">
        <f t="shared" ref="F97:G97" si="41">F156</f>
        <v>0</v>
      </c>
      <c r="G97" s="147">
        <f t="shared" si="41"/>
        <v>0</v>
      </c>
      <c r="H97" s="110"/>
      <c r="I97" s="105">
        <f t="shared" si="33"/>
        <v>0</v>
      </c>
      <c r="J97" s="106"/>
      <c r="K97" s="106"/>
    </row>
    <row r="98" spans="2:12" s="134" customFormat="1" ht="15" hidden="1" customHeight="1" x14ac:dyDescent="0.2">
      <c r="B98" s="111">
        <v>401201</v>
      </c>
      <c r="C98" s="108" t="s">
        <v>146</v>
      </c>
      <c r="D98" s="99">
        <f t="shared" si="24"/>
        <v>0</v>
      </c>
      <c r="E98" s="132"/>
      <c r="F98" s="147">
        <f t="shared" ref="F98:G98" si="42">F157</f>
        <v>0</v>
      </c>
      <c r="G98" s="147">
        <f t="shared" si="42"/>
        <v>0</v>
      </c>
      <c r="H98" s="110"/>
      <c r="I98" s="105">
        <f t="shared" si="33"/>
        <v>0</v>
      </c>
      <c r="J98" s="106"/>
      <c r="K98" s="106"/>
    </row>
    <row r="99" spans="2:12" s="135" customFormat="1" ht="15" hidden="1" customHeight="1" x14ac:dyDescent="0.2">
      <c r="B99" s="111">
        <v>401202</v>
      </c>
      <c r="C99" s="108" t="s">
        <v>147</v>
      </c>
      <c r="D99" s="99">
        <f t="shared" si="24"/>
        <v>0</v>
      </c>
      <c r="E99" s="132"/>
      <c r="F99" s="147">
        <f t="shared" ref="F99:G99" si="43">F158</f>
        <v>0</v>
      </c>
      <c r="G99" s="147">
        <f t="shared" si="43"/>
        <v>0</v>
      </c>
      <c r="H99" s="110"/>
      <c r="I99" s="105">
        <f t="shared" si="33"/>
        <v>0</v>
      </c>
      <c r="J99" s="82"/>
      <c r="K99" s="82"/>
      <c r="L99" s="82"/>
    </row>
    <row r="100" spans="2:12" s="135" customFormat="1" ht="15" hidden="1" customHeight="1" x14ac:dyDescent="0.2">
      <c r="B100" s="111">
        <v>401203</v>
      </c>
      <c r="C100" s="108" t="s">
        <v>148</v>
      </c>
      <c r="D100" s="99">
        <f t="shared" si="24"/>
        <v>0</v>
      </c>
      <c r="E100" s="132"/>
      <c r="F100" s="147">
        <f t="shared" ref="F100:G100" si="44">F159</f>
        <v>0</v>
      </c>
      <c r="G100" s="147">
        <f t="shared" si="44"/>
        <v>0</v>
      </c>
      <c r="H100" s="110"/>
      <c r="I100" s="105">
        <f t="shared" si="33"/>
        <v>0</v>
      </c>
      <c r="J100" s="82"/>
      <c r="K100" s="82"/>
      <c r="L100" s="82"/>
    </row>
    <row r="101" spans="2:12" s="174" customFormat="1" ht="15" hidden="1" customHeight="1" x14ac:dyDescent="0.2">
      <c r="B101" s="111">
        <v>401204</v>
      </c>
      <c r="C101" s="108" t="s">
        <v>149</v>
      </c>
      <c r="D101" s="99">
        <f t="shared" si="24"/>
        <v>0</v>
      </c>
      <c r="E101" s="132"/>
      <c r="F101" s="147">
        <f t="shared" ref="F101:G101" si="45">F160</f>
        <v>0</v>
      </c>
      <c r="G101" s="147">
        <f t="shared" si="45"/>
        <v>0</v>
      </c>
      <c r="H101" s="110"/>
      <c r="I101" s="105">
        <f t="shared" si="33"/>
        <v>0</v>
      </c>
      <c r="J101" s="82"/>
      <c r="K101" s="82"/>
      <c r="L101" s="82"/>
    </row>
    <row r="102" spans="2:12" s="176" customFormat="1" ht="15" hidden="1" customHeight="1" x14ac:dyDescent="0.2">
      <c r="B102" s="107">
        <v>402000</v>
      </c>
      <c r="C102" s="131" t="s">
        <v>151</v>
      </c>
      <c r="D102" s="99">
        <f t="shared" si="24"/>
        <v>0</v>
      </c>
      <c r="E102" s="132">
        <f>E103+E108</f>
        <v>0</v>
      </c>
      <c r="F102" s="147">
        <f t="shared" ref="F102:G102" si="46">F161</f>
        <v>0</v>
      </c>
      <c r="G102" s="147">
        <f t="shared" si="46"/>
        <v>0</v>
      </c>
      <c r="H102" s="110"/>
      <c r="I102" s="105">
        <f t="shared" si="33"/>
        <v>0</v>
      </c>
      <c r="J102" s="175"/>
      <c r="K102" s="175"/>
      <c r="L102" s="175"/>
    </row>
    <row r="103" spans="2:12" s="174" customFormat="1" ht="15" hidden="1" customHeight="1" x14ac:dyDescent="0.2">
      <c r="B103" s="107">
        <v>402100</v>
      </c>
      <c r="C103" s="131" t="s">
        <v>152</v>
      </c>
      <c r="D103" s="99">
        <f t="shared" si="24"/>
        <v>0</v>
      </c>
      <c r="E103" s="132">
        <f>SUM(E104:E107)</f>
        <v>0</v>
      </c>
      <c r="F103" s="147">
        <f t="shared" ref="F103:G103" si="47">F162</f>
        <v>0</v>
      </c>
      <c r="G103" s="147">
        <f t="shared" si="47"/>
        <v>0</v>
      </c>
      <c r="H103" s="110"/>
      <c r="I103" s="105">
        <f t="shared" si="33"/>
        <v>0</v>
      </c>
    </row>
    <row r="104" spans="2:12" s="135" customFormat="1" ht="15" hidden="1" customHeight="1" x14ac:dyDescent="0.2">
      <c r="B104" s="111">
        <v>402101</v>
      </c>
      <c r="C104" s="108" t="s">
        <v>146</v>
      </c>
      <c r="D104" s="99">
        <f t="shared" si="24"/>
        <v>0</v>
      </c>
      <c r="E104" s="132"/>
      <c r="F104" s="147">
        <f t="shared" ref="F104:G104" si="48">F163</f>
        <v>0</v>
      </c>
      <c r="G104" s="147">
        <f t="shared" si="48"/>
        <v>0</v>
      </c>
      <c r="H104" s="110"/>
      <c r="I104" s="105">
        <f t="shared" si="33"/>
        <v>0</v>
      </c>
      <c r="J104" s="82"/>
      <c r="K104" s="82"/>
      <c r="L104" s="82"/>
    </row>
    <row r="105" spans="2:12" s="135" customFormat="1" ht="15" hidden="1" customHeight="1" x14ac:dyDescent="0.2">
      <c r="B105" s="111">
        <v>402102</v>
      </c>
      <c r="C105" s="108" t="s">
        <v>147</v>
      </c>
      <c r="D105" s="99">
        <f t="shared" si="24"/>
        <v>0</v>
      </c>
      <c r="E105" s="132"/>
      <c r="F105" s="147">
        <f t="shared" ref="F105:G105" si="49">F164</f>
        <v>0</v>
      </c>
      <c r="G105" s="147">
        <f t="shared" si="49"/>
        <v>0</v>
      </c>
      <c r="H105" s="110"/>
      <c r="I105" s="105">
        <f t="shared" si="33"/>
        <v>0</v>
      </c>
      <c r="J105" s="82"/>
      <c r="K105" s="82"/>
      <c r="L105" s="82"/>
    </row>
    <row r="106" spans="2:12" s="135" customFormat="1" ht="15" hidden="1" customHeight="1" x14ac:dyDescent="0.2">
      <c r="B106" s="111">
        <v>402103</v>
      </c>
      <c r="C106" s="108" t="s">
        <v>148</v>
      </c>
      <c r="D106" s="99">
        <f t="shared" si="24"/>
        <v>0</v>
      </c>
      <c r="E106" s="132"/>
      <c r="F106" s="147">
        <f t="shared" ref="F106:G106" si="50">F165</f>
        <v>0</v>
      </c>
      <c r="G106" s="147">
        <f t="shared" si="50"/>
        <v>0</v>
      </c>
      <c r="H106" s="110"/>
      <c r="I106" s="105">
        <f t="shared" si="33"/>
        <v>0</v>
      </c>
      <c r="J106" s="82"/>
      <c r="K106" s="82"/>
      <c r="L106" s="82"/>
    </row>
    <row r="107" spans="2:12" s="135" customFormat="1" ht="15" hidden="1" customHeight="1" x14ac:dyDescent="0.2">
      <c r="B107" s="111">
        <v>402104</v>
      </c>
      <c r="C107" s="108" t="s">
        <v>149</v>
      </c>
      <c r="D107" s="99">
        <f t="shared" si="24"/>
        <v>0</v>
      </c>
      <c r="E107" s="132"/>
      <c r="F107" s="147">
        <f t="shared" ref="F107:G107" si="51">F166</f>
        <v>0</v>
      </c>
      <c r="G107" s="147">
        <f t="shared" si="51"/>
        <v>0</v>
      </c>
      <c r="H107" s="110"/>
      <c r="I107" s="105">
        <f t="shared" si="33"/>
        <v>0</v>
      </c>
      <c r="J107" s="82"/>
      <c r="K107" s="82"/>
      <c r="L107" s="82"/>
    </row>
    <row r="108" spans="2:12" s="135" customFormat="1" ht="15" hidden="1" customHeight="1" x14ac:dyDescent="0.2">
      <c r="B108" s="107">
        <v>402200</v>
      </c>
      <c r="C108" s="131" t="s">
        <v>153</v>
      </c>
      <c r="D108" s="99">
        <f t="shared" si="24"/>
        <v>0</v>
      </c>
      <c r="E108" s="132">
        <f>SUM(E109:E112)</f>
        <v>0</v>
      </c>
      <c r="F108" s="147">
        <f t="shared" ref="F108:G108" si="52">F167</f>
        <v>0</v>
      </c>
      <c r="G108" s="147">
        <f t="shared" si="52"/>
        <v>0</v>
      </c>
      <c r="H108" s="110"/>
      <c r="I108" s="105">
        <f t="shared" si="33"/>
        <v>0</v>
      </c>
      <c r="J108" s="82"/>
      <c r="K108" s="82"/>
      <c r="L108" s="82"/>
    </row>
    <row r="109" spans="2:12" s="135" customFormat="1" ht="15" hidden="1" customHeight="1" x14ac:dyDescent="0.2">
      <c r="B109" s="111">
        <v>402201</v>
      </c>
      <c r="C109" s="108" t="s">
        <v>146</v>
      </c>
      <c r="D109" s="99">
        <f t="shared" si="24"/>
        <v>0</v>
      </c>
      <c r="E109" s="132"/>
      <c r="F109" s="147">
        <f t="shared" ref="F109:G109" si="53">F168</f>
        <v>0</v>
      </c>
      <c r="G109" s="147">
        <f t="shared" si="53"/>
        <v>0</v>
      </c>
      <c r="H109" s="110"/>
      <c r="I109" s="105">
        <f t="shared" si="33"/>
        <v>0</v>
      </c>
      <c r="J109" s="82"/>
      <c r="K109" s="82"/>
      <c r="L109" s="82"/>
    </row>
    <row r="110" spans="2:12" s="135" customFormat="1" ht="15" hidden="1" customHeight="1" x14ac:dyDescent="0.2">
      <c r="B110" s="111">
        <v>402202</v>
      </c>
      <c r="C110" s="108" t="s">
        <v>147</v>
      </c>
      <c r="D110" s="99">
        <f t="shared" si="24"/>
        <v>0</v>
      </c>
      <c r="E110" s="132"/>
      <c r="F110" s="147">
        <f t="shared" ref="F110:G110" si="54">F169</f>
        <v>0</v>
      </c>
      <c r="G110" s="147">
        <f t="shared" si="54"/>
        <v>0</v>
      </c>
      <c r="H110" s="110"/>
      <c r="I110" s="105">
        <f t="shared" si="33"/>
        <v>0</v>
      </c>
      <c r="J110" s="82"/>
      <c r="K110" s="82"/>
      <c r="L110" s="82"/>
    </row>
    <row r="111" spans="2:12" s="135" customFormat="1" ht="15" hidden="1" customHeight="1" x14ac:dyDescent="0.2">
      <c r="B111" s="111">
        <v>402203</v>
      </c>
      <c r="C111" s="108" t="s">
        <v>148</v>
      </c>
      <c r="D111" s="99">
        <f t="shared" si="24"/>
        <v>0</v>
      </c>
      <c r="E111" s="132"/>
      <c r="F111" s="147">
        <f t="shared" ref="F111:G111" si="55">F170</f>
        <v>0</v>
      </c>
      <c r="G111" s="147">
        <f t="shared" si="55"/>
        <v>0</v>
      </c>
      <c r="H111" s="110"/>
      <c r="I111" s="105">
        <f t="shared" si="33"/>
        <v>0</v>
      </c>
      <c r="J111" s="82"/>
      <c r="K111" s="82"/>
      <c r="L111" s="82"/>
    </row>
    <row r="112" spans="2:12" s="135" customFormat="1" ht="15" hidden="1" customHeight="1" x14ac:dyDescent="0.2">
      <c r="B112" s="113">
        <v>402204</v>
      </c>
      <c r="C112" s="158" t="s">
        <v>149</v>
      </c>
      <c r="D112" s="99">
        <f t="shared" si="24"/>
        <v>0</v>
      </c>
      <c r="E112" s="145"/>
      <c r="F112" s="147">
        <f t="shared" ref="F112:G112" si="56">F171</f>
        <v>0</v>
      </c>
      <c r="G112" s="147">
        <f t="shared" si="56"/>
        <v>0</v>
      </c>
      <c r="H112" s="116"/>
      <c r="I112" s="105">
        <f t="shared" si="33"/>
        <v>0</v>
      </c>
      <c r="J112" s="82"/>
      <c r="K112" s="82"/>
      <c r="L112" s="82"/>
    </row>
    <row r="113" spans="2:12" s="200" customFormat="1" ht="15" hidden="1" customHeight="1" x14ac:dyDescent="0.2">
      <c r="B113" s="201">
        <v>208400</v>
      </c>
      <c r="C113" s="122" t="s">
        <v>129</v>
      </c>
      <c r="D113" s="99">
        <f t="shared" si="24"/>
        <v>0</v>
      </c>
      <c r="E113" s="213">
        <v>-60000000</v>
      </c>
      <c r="F113" s="213">
        <v>60000000</v>
      </c>
      <c r="G113" s="213">
        <v>60000000</v>
      </c>
      <c r="H113" s="214"/>
      <c r="I113" s="198"/>
      <c r="J113" s="199"/>
      <c r="K113" s="199"/>
      <c r="L113" s="199"/>
    </row>
    <row r="114" spans="2:12" s="135" customFormat="1" ht="27.75" customHeight="1" x14ac:dyDescent="0.2">
      <c r="B114" s="202">
        <v>600000</v>
      </c>
      <c r="C114" s="177" t="s">
        <v>154</v>
      </c>
      <c r="D114" s="99">
        <f t="shared" si="24"/>
        <v>0</v>
      </c>
      <c r="E114" s="215">
        <f>+E118</f>
        <v>-60000000</v>
      </c>
      <c r="F114" s="215">
        <f t="shared" ref="F114:G114" si="57">+F118</f>
        <v>60000000</v>
      </c>
      <c r="G114" s="215">
        <f t="shared" si="57"/>
        <v>60000000</v>
      </c>
      <c r="H114" s="216"/>
      <c r="I114" s="100">
        <v>1</v>
      </c>
      <c r="J114" s="96"/>
      <c r="K114" s="82"/>
      <c r="L114" s="82"/>
    </row>
    <row r="115" spans="2:12" s="135" customFormat="1" ht="27.75" hidden="1" customHeight="1" x14ac:dyDescent="0.2">
      <c r="B115" s="203">
        <v>601000</v>
      </c>
      <c r="C115" s="178" t="s">
        <v>120</v>
      </c>
      <c r="D115" s="99">
        <f t="shared" si="24"/>
        <v>0</v>
      </c>
      <c r="E115" s="217">
        <f>E116-E117</f>
        <v>0</v>
      </c>
      <c r="F115" s="218">
        <f>F116-F117</f>
        <v>0</v>
      </c>
      <c r="G115" s="218">
        <f>G116-G117</f>
        <v>0</v>
      </c>
      <c r="H115" s="214"/>
      <c r="I115" s="105">
        <f>+H115</f>
        <v>0</v>
      </c>
      <c r="J115" s="82"/>
      <c r="K115" s="82"/>
      <c r="L115" s="82"/>
    </row>
    <row r="116" spans="2:12" s="135" customFormat="1" ht="24" hidden="1" customHeight="1" x14ac:dyDescent="0.25">
      <c r="B116" s="204">
        <v>601100</v>
      </c>
      <c r="C116" s="122" t="s">
        <v>155</v>
      </c>
      <c r="D116" s="99">
        <f t="shared" si="24"/>
        <v>0</v>
      </c>
      <c r="E116" s="213">
        <f t="shared" ref="E116:G117" si="58">E53+E83</f>
        <v>0</v>
      </c>
      <c r="F116" s="219">
        <f t="shared" si="58"/>
        <v>0</v>
      </c>
      <c r="G116" s="219">
        <f t="shared" si="58"/>
        <v>0</v>
      </c>
      <c r="H116" s="220"/>
      <c r="I116" s="105">
        <f>+H116</f>
        <v>0</v>
      </c>
      <c r="J116" s="82"/>
      <c r="K116" s="82"/>
      <c r="L116" s="82"/>
    </row>
    <row r="117" spans="2:12" s="135" customFormat="1" ht="23.25" hidden="1" customHeight="1" x14ac:dyDescent="0.25">
      <c r="B117" s="205">
        <v>601200</v>
      </c>
      <c r="C117" s="179" t="s">
        <v>122</v>
      </c>
      <c r="D117" s="99">
        <f t="shared" si="24"/>
        <v>0</v>
      </c>
      <c r="E117" s="221">
        <f t="shared" si="58"/>
        <v>0</v>
      </c>
      <c r="F117" s="222">
        <f t="shared" si="58"/>
        <v>0</v>
      </c>
      <c r="G117" s="222">
        <f t="shared" si="58"/>
        <v>0</v>
      </c>
      <c r="H117" s="223"/>
      <c r="I117" s="105">
        <f>+H117</f>
        <v>0</v>
      </c>
      <c r="J117" s="82"/>
      <c r="K117" s="82"/>
      <c r="L117" s="82"/>
    </row>
    <row r="118" spans="2:12" s="135" customFormat="1" ht="30" customHeight="1" x14ac:dyDescent="0.2">
      <c r="B118" s="206">
        <v>602000</v>
      </c>
      <c r="C118" s="118" t="s">
        <v>156</v>
      </c>
      <c r="D118" s="99">
        <f t="shared" si="24"/>
        <v>0</v>
      </c>
      <c r="E118" s="215">
        <f>+E122</f>
        <v>-60000000</v>
      </c>
      <c r="F118" s="215">
        <f t="shared" ref="F118:G118" si="59">+F122</f>
        <v>60000000</v>
      </c>
      <c r="G118" s="215">
        <f t="shared" si="59"/>
        <v>60000000</v>
      </c>
      <c r="H118" s="215"/>
      <c r="I118" s="100">
        <v>1</v>
      </c>
      <c r="J118" s="96"/>
      <c r="K118" s="82"/>
      <c r="L118" s="82"/>
    </row>
    <row r="119" spans="2:12" s="135" customFormat="1" ht="0.6" customHeight="1" x14ac:dyDescent="0.2">
      <c r="B119" s="207">
        <v>602100</v>
      </c>
      <c r="C119" s="122" t="s">
        <v>117</v>
      </c>
      <c r="D119" s="99">
        <f t="shared" si="24"/>
        <v>0</v>
      </c>
      <c r="E119" s="213"/>
      <c r="F119" s="213">
        <v>0</v>
      </c>
      <c r="G119" s="213">
        <v>0</v>
      </c>
      <c r="H119" s="216"/>
      <c r="I119" s="100">
        <f>+H119</f>
        <v>0</v>
      </c>
      <c r="J119" s="96"/>
      <c r="K119" s="82"/>
      <c r="L119" s="82"/>
    </row>
    <row r="120" spans="2:12" s="135" customFormat="1" ht="24.75" hidden="1" customHeight="1" x14ac:dyDescent="0.2">
      <c r="B120" s="207">
        <v>602200</v>
      </c>
      <c r="C120" s="122" t="s">
        <v>118</v>
      </c>
      <c r="D120" s="99">
        <f t="shared" si="24"/>
        <v>0</v>
      </c>
      <c r="E120" s="213">
        <f t="shared" ref="E120" si="60">E50+E61</f>
        <v>0</v>
      </c>
      <c r="F120" s="213"/>
      <c r="G120" s="213"/>
      <c r="H120" s="216"/>
      <c r="I120" s="100">
        <f>+H120</f>
        <v>0</v>
      </c>
      <c r="J120" s="96"/>
      <c r="K120" s="82"/>
      <c r="L120" s="82"/>
    </row>
    <row r="121" spans="2:12" s="135" customFormat="1" ht="15" hidden="1" customHeight="1" x14ac:dyDescent="0.2">
      <c r="B121" s="208">
        <v>602300</v>
      </c>
      <c r="C121" s="171" t="s">
        <v>119</v>
      </c>
      <c r="D121" s="99">
        <f t="shared" si="24"/>
        <v>0</v>
      </c>
      <c r="E121" s="217">
        <f>E51+E55</f>
        <v>0</v>
      </c>
      <c r="F121" s="218">
        <f>F51+F55</f>
        <v>0</v>
      </c>
      <c r="G121" s="218">
        <f>G51+G55</f>
        <v>0</v>
      </c>
      <c r="H121" s="214"/>
      <c r="I121" s="105">
        <f>+H121</f>
        <v>0</v>
      </c>
      <c r="J121" s="82"/>
      <c r="K121" s="82"/>
      <c r="L121" s="82"/>
    </row>
    <row r="122" spans="2:12" s="135" customFormat="1" ht="43.5" customHeight="1" x14ac:dyDescent="0.2">
      <c r="B122" s="201">
        <v>602400</v>
      </c>
      <c r="C122" s="163" t="s">
        <v>129</v>
      </c>
      <c r="D122" s="99">
        <f t="shared" si="24"/>
        <v>0</v>
      </c>
      <c r="E122" s="213">
        <f>+E62</f>
        <v>-60000000</v>
      </c>
      <c r="F122" s="213">
        <v>60000000</v>
      </c>
      <c r="G122" s="213">
        <v>60000000</v>
      </c>
      <c r="H122" s="224"/>
      <c r="I122" s="100">
        <v>1</v>
      </c>
      <c r="J122" s="96"/>
      <c r="K122" s="82"/>
      <c r="L122" s="82"/>
    </row>
    <row r="123" spans="2:12" s="135" customFormat="1" ht="15" hidden="1" customHeight="1" x14ac:dyDescent="0.2">
      <c r="B123" s="209">
        <v>603000</v>
      </c>
      <c r="C123" s="102" t="s">
        <v>112</v>
      </c>
      <c r="D123" s="99">
        <f t="shared" si="24"/>
        <v>0</v>
      </c>
      <c r="E123" s="225">
        <f>E41</f>
        <v>0</v>
      </c>
      <c r="F123" s="226">
        <f>F41</f>
        <v>0</v>
      </c>
      <c r="G123" s="226">
        <f>G41</f>
        <v>0</v>
      </c>
      <c r="H123" s="227"/>
      <c r="I123" s="105">
        <f>+H123</f>
        <v>0</v>
      </c>
      <c r="J123" s="82"/>
      <c r="K123" s="82"/>
      <c r="L123" s="82"/>
    </row>
    <row r="124" spans="2:12" s="135" customFormat="1" ht="15" hidden="1" customHeight="1" x14ac:dyDescent="0.2">
      <c r="B124" s="210">
        <v>604000</v>
      </c>
      <c r="C124" s="180" t="s">
        <v>130</v>
      </c>
      <c r="D124" s="99">
        <f t="shared" si="24"/>
        <v>0</v>
      </c>
      <c r="E124" s="228">
        <f>E125-E126</f>
        <v>0</v>
      </c>
      <c r="F124" s="229">
        <f>F125-F126</f>
        <v>0</v>
      </c>
      <c r="G124" s="229">
        <f>G125-G126</f>
        <v>0</v>
      </c>
      <c r="H124" s="230"/>
      <c r="I124" s="105">
        <f>+H124</f>
        <v>0</v>
      </c>
      <c r="J124" s="82"/>
      <c r="K124" s="82"/>
      <c r="L124" s="82"/>
    </row>
    <row r="125" spans="2:12" s="135" customFormat="1" ht="15" hidden="1" customHeight="1" x14ac:dyDescent="0.2">
      <c r="B125" s="211">
        <v>604100</v>
      </c>
      <c r="C125" s="108" t="s">
        <v>117</v>
      </c>
      <c r="D125" s="99">
        <f t="shared" si="24"/>
        <v>0</v>
      </c>
      <c r="E125" s="228"/>
      <c r="F125" s="229"/>
      <c r="G125" s="229"/>
      <c r="H125" s="230"/>
      <c r="I125" s="105">
        <f>+H125</f>
        <v>0</v>
      </c>
      <c r="J125" s="82"/>
      <c r="K125" s="82"/>
      <c r="L125" s="82"/>
    </row>
    <row r="126" spans="2:12" s="135" customFormat="1" ht="15" hidden="1" customHeight="1" x14ac:dyDescent="0.2">
      <c r="B126" s="212">
        <v>604200</v>
      </c>
      <c r="C126" s="158" t="s">
        <v>118</v>
      </c>
      <c r="D126" s="99">
        <f t="shared" si="24"/>
        <v>0</v>
      </c>
      <c r="E126" s="231"/>
      <c r="F126" s="232"/>
      <c r="G126" s="232"/>
      <c r="H126" s="233"/>
      <c r="I126" s="105">
        <f>+H126</f>
        <v>0</v>
      </c>
      <c r="J126" s="82"/>
      <c r="K126" s="82"/>
      <c r="L126" s="82"/>
    </row>
    <row r="127" spans="2:12" s="135" customFormat="1" ht="36.75" customHeight="1" x14ac:dyDescent="0.2">
      <c r="B127" s="181"/>
      <c r="C127" s="182" t="s">
        <v>157</v>
      </c>
      <c r="D127" s="99">
        <f t="shared" si="24"/>
        <v>0</v>
      </c>
      <c r="E127" s="215">
        <f>E90+E114</f>
        <v>-60000000</v>
      </c>
      <c r="F127" s="215">
        <v>60000000</v>
      </c>
      <c r="G127" s="215">
        <v>60000000</v>
      </c>
      <c r="H127" s="216"/>
      <c r="I127" s="100">
        <v>1</v>
      </c>
      <c r="J127" s="96"/>
      <c r="K127" s="82"/>
      <c r="L127" s="82"/>
    </row>
    <row r="128" spans="2:12" s="135" customFormat="1" ht="15" customHeight="1" x14ac:dyDescent="0.2">
      <c r="B128" s="183"/>
      <c r="C128" s="184" t="s">
        <v>8</v>
      </c>
      <c r="D128" s="99">
        <f t="shared" si="24"/>
        <v>0</v>
      </c>
      <c r="E128" s="185">
        <f>E127</f>
        <v>-60000000</v>
      </c>
      <c r="F128" s="185">
        <v>60000000</v>
      </c>
      <c r="G128" s="185">
        <v>60000000</v>
      </c>
      <c r="H128" s="185"/>
      <c r="I128" s="100">
        <v>1</v>
      </c>
      <c r="J128" s="96"/>
      <c r="K128" s="82"/>
      <c r="L128" s="82"/>
    </row>
    <row r="129" spans="2:12" s="135" customFormat="1" ht="21" customHeight="1" x14ac:dyDescent="0.25">
      <c r="B129" s="186"/>
      <c r="C129" s="187"/>
      <c r="D129" s="187"/>
      <c r="E129" s="188"/>
      <c r="F129" s="188"/>
      <c r="G129" s="188"/>
      <c r="H129" s="188"/>
      <c r="I129" s="81"/>
      <c r="J129" s="82"/>
      <c r="K129" s="82"/>
      <c r="L129" s="82"/>
    </row>
    <row r="130" spans="2:12" s="135" customFormat="1" ht="17.25" x14ac:dyDescent="0.25">
      <c r="C130" s="189" t="s">
        <v>158</v>
      </c>
      <c r="D130" s="189"/>
      <c r="E130" s="189"/>
      <c r="F130" s="189"/>
      <c r="G130" s="190"/>
      <c r="I130" s="96">
        <v>1</v>
      </c>
      <c r="J130" s="96"/>
      <c r="K130" s="82"/>
      <c r="L130" s="82"/>
    </row>
    <row r="131" spans="2:12" s="135" customFormat="1" x14ac:dyDescent="0.2">
      <c r="E131" s="191" t="e">
        <f>+#REF!-'[3]видатки_затв '!C475</f>
        <v>#REF!</v>
      </c>
      <c r="I131" s="81"/>
      <c r="J131" s="82"/>
      <c r="K131" s="82"/>
      <c r="L131" s="82"/>
    </row>
    <row r="132" spans="2:12" s="135" customFormat="1" x14ac:dyDescent="0.2">
      <c r="F132" s="192"/>
      <c r="G132" s="192"/>
      <c r="I132" s="96"/>
      <c r="J132" s="96"/>
      <c r="K132" s="82"/>
      <c r="L132" s="82"/>
    </row>
    <row r="133" spans="2:12" s="135" customFormat="1" x14ac:dyDescent="0.2">
      <c r="F133" s="193"/>
      <c r="H133" s="192"/>
      <c r="I133" s="96"/>
      <c r="J133" s="82"/>
      <c r="K133" s="82"/>
      <c r="L133" s="82"/>
    </row>
    <row r="134" spans="2:12" s="135" customFormat="1" x14ac:dyDescent="0.2">
      <c r="I134" s="96"/>
      <c r="J134" s="82"/>
      <c r="K134" s="82"/>
      <c r="L134" s="82"/>
    </row>
    <row r="135" spans="2:12" s="135" customFormat="1" ht="15.75" x14ac:dyDescent="0.25">
      <c r="F135" s="194"/>
      <c r="G135" s="195"/>
      <c r="I135" s="96"/>
      <c r="J135" s="82"/>
      <c r="K135" s="82"/>
      <c r="L135" s="82"/>
    </row>
    <row r="136" spans="2:12" s="135" customFormat="1" x14ac:dyDescent="0.2">
      <c r="I136" s="81"/>
      <c r="J136" s="82"/>
      <c r="K136" s="82"/>
      <c r="L136" s="82"/>
    </row>
    <row r="137" spans="2:12" s="135" customFormat="1" x14ac:dyDescent="0.2">
      <c r="I137" s="81"/>
      <c r="J137" s="82"/>
      <c r="K137" s="82"/>
      <c r="L137" s="82"/>
    </row>
    <row r="138" spans="2:12" s="135" customFormat="1" x14ac:dyDescent="0.2">
      <c r="I138" s="81"/>
      <c r="J138" s="82"/>
      <c r="K138" s="82"/>
      <c r="L138" s="82"/>
    </row>
    <row r="139" spans="2:12" s="135" customFormat="1" x14ac:dyDescent="0.2">
      <c r="I139" s="81"/>
      <c r="J139" s="82"/>
      <c r="K139" s="82"/>
      <c r="L139" s="82"/>
    </row>
    <row r="140" spans="2:12" s="135" customFormat="1" x14ac:dyDescent="0.2">
      <c r="I140" s="81"/>
      <c r="J140" s="82"/>
      <c r="K140" s="82"/>
      <c r="L140" s="82"/>
    </row>
    <row r="141" spans="2:12" s="135" customFormat="1" x14ac:dyDescent="0.2">
      <c r="I141" s="81"/>
      <c r="J141" s="82"/>
      <c r="K141" s="82"/>
      <c r="L141" s="82"/>
    </row>
    <row r="142" spans="2:12" s="135" customFormat="1" x14ac:dyDescent="0.2">
      <c r="I142" s="81"/>
      <c r="J142" s="82"/>
      <c r="K142" s="82"/>
      <c r="L142" s="82"/>
    </row>
    <row r="143" spans="2:12" s="135" customFormat="1" x14ac:dyDescent="0.2">
      <c r="I143" s="81"/>
      <c r="J143" s="82"/>
      <c r="K143" s="82"/>
      <c r="L143" s="82"/>
    </row>
    <row r="144" spans="2:12" s="135" customFormat="1" x14ac:dyDescent="0.2">
      <c r="I144" s="81"/>
      <c r="J144" s="82"/>
      <c r="K144" s="82"/>
      <c r="L144" s="82"/>
    </row>
    <row r="145" spans="9:12" s="135" customFormat="1" x14ac:dyDescent="0.2">
      <c r="I145" s="81"/>
      <c r="J145" s="82"/>
      <c r="K145" s="82"/>
      <c r="L145" s="82"/>
    </row>
    <row r="146" spans="9:12" s="135" customFormat="1" x14ac:dyDescent="0.2">
      <c r="I146" s="81"/>
      <c r="J146" s="82"/>
      <c r="K146" s="82"/>
      <c r="L146" s="82"/>
    </row>
    <row r="147" spans="9:12" s="135" customFormat="1" x14ac:dyDescent="0.2">
      <c r="I147" s="81"/>
      <c r="J147" s="82"/>
      <c r="K147" s="82"/>
      <c r="L147" s="82"/>
    </row>
    <row r="148" spans="9:12" s="135" customFormat="1" x14ac:dyDescent="0.2">
      <c r="I148" s="81"/>
      <c r="J148" s="82"/>
      <c r="K148" s="82"/>
      <c r="L148" s="82"/>
    </row>
    <row r="149" spans="9:12" s="135" customFormat="1" x14ac:dyDescent="0.2">
      <c r="I149" s="81"/>
      <c r="J149" s="82"/>
      <c r="K149" s="82"/>
      <c r="L149" s="82"/>
    </row>
    <row r="150" spans="9:12" s="135" customFormat="1" x14ac:dyDescent="0.2">
      <c r="I150" s="81"/>
      <c r="J150" s="82"/>
      <c r="K150" s="82"/>
      <c r="L150" s="82"/>
    </row>
    <row r="151" spans="9:12" s="135" customFormat="1" x14ac:dyDescent="0.2">
      <c r="I151" s="81"/>
      <c r="J151" s="82"/>
      <c r="K151" s="82"/>
      <c r="L151" s="82"/>
    </row>
    <row r="152" spans="9:12" s="135" customFormat="1" x14ac:dyDescent="0.2">
      <c r="I152" s="81"/>
      <c r="J152" s="82"/>
      <c r="K152" s="82"/>
      <c r="L152" s="82"/>
    </row>
    <row r="153" spans="9:12" s="135" customFormat="1" x14ac:dyDescent="0.2">
      <c r="I153" s="81"/>
      <c r="J153" s="82"/>
      <c r="K153" s="82"/>
      <c r="L153" s="82"/>
    </row>
    <row r="154" spans="9:12" s="135" customFormat="1" x14ac:dyDescent="0.2">
      <c r="I154" s="81"/>
      <c r="J154" s="82"/>
      <c r="K154" s="82"/>
      <c r="L154" s="82"/>
    </row>
    <row r="155" spans="9:12" s="135" customFormat="1" x14ac:dyDescent="0.2">
      <c r="I155" s="81"/>
      <c r="J155" s="82"/>
      <c r="K155" s="82"/>
      <c r="L155" s="82"/>
    </row>
    <row r="156" spans="9:12" s="135" customFormat="1" x14ac:dyDescent="0.2">
      <c r="I156" s="81"/>
      <c r="J156" s="82"/>
      <c r="K156" s="82"/>
      <c r="L156" s="82"/>
    </row>
    <row r="157" spans="9:12" s="135" customFormat="1" x14ac:dyDescent="0.2">
      <c r="I157" s="81"/>
      <c r="J157" s="82"/>
      <c r="K157" s="82"/>
      <c r="L157" s="82"/>
    </row>
  </sheetData>
  <autoFilter ref="I15:I131"/>
  <mergeCells count="22">
    <mergeCell ref="G6:H6"/>
    <mergeCell ref="F15:F16"/>
    <mergeCell ref="G15:G16"/>
    <mergeCell ref="D11:D14"/>
    <mergeCell ref="D15:D16"/>
    <mergeCell ref="B7:H7"/>
    <mergeCell ref="F2:H2"/>
    <mergeCell ref="F3:H3"/>
    <mergeCell ref="F4:H4"/>
    <mergeCell ref="F5:H5"/>
    <mergeCell ref="H15:H16"/>
    <mergeCell ref="B8:H8"/>
    <mergeCell ref="B11:B14"/>
    <mergeCell ref="C11:C14"/>
    <mergeCell ref="E11:E14"/>
    <mergeCell ref="F11:G12"/>
    <mergeCell ref="H11:H14"/>
    <mergeCell ref="F13:F14"/>
    <mergeCell ref="G13:G14"/>
    <mergeCell ref="B15:B16"/>
    <mergeCell ref="C15:C16"/>
    <mergeCell ref="E15:E16"/>
  </mergeCells>
  <hyperlinks>
    <hyperlink ref="B33" location="_ftnref1" display="_ftnref1"/>
  </hyperlinks>
  <pageMargins left="1.49" right="0.19685039370078741" top="0.59055118110236227" bottom="0.34" header="0.31496062992125984" footer="0.19685039370078741"/>
  <pageSetup paperSize="9" scale="64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view="pageBreakPreview" zoomScale="80" zoomScaleSheetLayoutView="80" workbookViewId="0">
      <selection activeCell="I13" sqref="I13"/>
    </sheetView>
  </sheetViews>
  <sheetFormatPr defaultColWidth="9.140625" defaultRowHeight="15" x14ac:dyDescent="0.25"/>
  <cols>
    <col min="1" max="1" width="13.5703125" style="1" customWidth="1"/>
    <col min="2" max="2" width="11.7109375" style="1" customWidth="1"/>
    <col min="3" max="3" width="13.5703125" style="1" customWidth="1"/>
    <col min="4" max="4" width="40.28515625" style="1" customWidth="1"/>
    <col min="5" max="5" width="14.7109375" style="1" customWidth="1"/>
    <col min="6" max="7" width="9.140625" style="1"/>
    <col min="8" max="8" width="10.85546875" style="1" customWidth="1"/>
    <col min="9" max="9" width="15" style="1" customWidth="1"/>
    <col min="10" max="10" width="14" style="1" customWidth="1"/>
    <col min="11" max="11" width="14.7109375" style="1" customWidth="1"/>
    <col min="12" max="12" width="9.140625" style="1"/>
    <col min="13" max="13" width="7.85546875" style="1" customWidth="1"/>
    <col min="14" max="14" width="12.140625" style="1" customWidth="1"/>
    <col min="15" max="15" width="14.42578125" style="1" customWidth="1"/>
    <col min="16" max="16" width="15.28515625" style="1" customWidth="1"/>
    <col min="17" max="16384" width="9.140625" style="1"/>
  </cols>
  <sheetData>
    <row r="1" spans="1:17" ht="88.5" customHeight="1" x14ac:dyDescent="0.25">
      <c r="N1" s="260" t="s">
        <v>160</v>
      </c>
      <c r="O1" s="260"/>
      <c r="P1" s="260"/>
    </row>
    <row r="3" spans="1:17" ht="24" customHeight="1" x14ac:dyDescent="0.25">
      <c r="A3" s="261" t="s">
        <v>66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</row>
    <row r="4" spans="1:17" ht="20.25" customHeight="1" x14ac:dyDescent="0.25">
      <c r="A4" s="262"/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</row>
    <row r="5" spans="1:17" ht="17.25" customHeight="1" x14ac:dyDescent="0.25">
      <c r="A5" s="263">
        <v>1310000000</v>
      </c>
      <c r="B5" s="26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7" ht="17.25" customHeight="1" x14ac:dyDescent="0.25">
      <c r="A6" s="264" t="s">
        <v>1</v>
      </c>
      <c r="B6" s="264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7" x14ac:dyDescent="0.25">
      <c r="P7" s="5" t="s">
        <v>3</v>
      </c>
    </row>
    <row r="8" spans="1:17" ht="78.75" customHeight="1" x14ac:dyDescent="0.25">
      <c r="A8" s="257" t="s">
        <v>17</v>
      </c>
      <c r="B8" s="257" t="s">
        <v>29</v>
      </c>
      <c r="C8" s="257" t="s">
        <v>30</v>
      </c>
      <c r="D8" s="257" t="s">
        <v>4</v>
      </c>
      <c r="E8" s="259" t="s">
        <v>2</v>
      </c>
      <c r="F8" s="259"/>
      <c r="G8" s="259"/>
      <c r="H8" s="259"/>
      <c r="I8" s="259"/>
      <c r="J8" s="259" t="s">
        <v>13</v>
      </c>
      <c r="K8" s="259"/>
      <c r="L8" s="259"/>
      <c r="M8" s="259"/>
      <c r="N8" s="259"/>
      <c r="O8" s="259"/>
      <c r="P8" s="257" t="s">
        <v>7</v>
      </c>
      <c r="Q8" s="2"/>
    </row>
    <row r="9" spans="1:17" ht="15.75" x14ac:dyDescent="0.25">
      <c r="A9" s="257"/>
      <c r="B9" s="257"/>
      <c r="C9" s="257"/>
      <c r="D9" s="257"/>
      <c r="E9" s="257" t="s">
        <v>8</v>
      </c>
      <c r="F9" s="257" t="s">
        <v>9</v>
      </c>
      <c r="G9" s="257" t="s">
        <v>11</v>
      </c>
      <c r="H9" s="257"/>
      <c r="I9" s="257" t="s">
        <v>12</v>
      </c>
      <c r="J9" s="257" t="s">
        <v>8</v>
      </c>
      <c r="K9" s="257" t="s">
        <v>14</v>
      </c>
      <c r="L9" s="257" t="s">
        <v>9</v>
      </c>
      <c r="M9" s="257" t="s">
        <v>11</v>
      </c>
      <c r="N9" s="257"/>
      <c r="O9" s="257" t="s">
        <v>12</v>
      </c>
      <c r="P9" s="257"/>
      <c r="Q9" s="2"/>
    </row>
    <row r="10" spans="1:17" ht="45" customHeight="1" x14ac:dyDescent="0.25">
      <c r="A10" s="257"/>
      <c r="B10" s="257"/>
      <c r="C10" s="257"/>
      <c r="D10" s="257"/>
      <c r="E10" s="257"/>
      <c r="F10" s="257"/>
      <c r="G10" s="11" t="s">
        <v>10</v>
      </c>
      <c r="H10" s="11" t="s">
        <v>15</v>
      </c>
      <c r="I10" s="257"/>
      <c r="J10" s="257"/>
      <c r="K10" s="257"/>
      <c r="L10" s="257"/>
      <c r="M10" s="11" t="s">
        <v>10</v>
      </c>
      <c r="N10" s="11" t="s">
        <v>15</v>
      </c>
      <c r="O10" s="257"/>
      <c r="P10" s="257"/>
      <c r="Q10" s="2"/>
    </row>
    <row r="11" spans="1:17" ht="15.75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2"/>
    </row>
    <row r="12" spans="1:17" ht="21.75" customHeight="1" x14ac:dyDescent="0.25">
      <c r="A12" s="8">
        <v>1900000</v>
      </c>
      <c r="B12" s="8">
        <v>19</v>
      </c>
      <c r="C12" s="8"/>
      <c r="D12" s="8" t="s">
        <v>5</v>
      </c>
      <c r="E12" s="6">
        <f>SUM(F12:I12)</f>
        <v>-32974800</v>
      </c>
      <c r="F12" s="6"/>
      <c r="G12" s="6"/>
      <c r="H12" s="6"/>
      <c r="I12" s="6">
        <f>I13</f>
        <v>-32974800</v>
      </c>
      <c r="J12" s="6">
        <f>SUM(K12:N12)</f>
        <v>60000000</v>
      </c>
      <c r="K12" s="6">
        <f>K13</f>
        <v>60000000</v>
      </c>
      <c r="L12" s="6"/>
      <c r="M12" s="6"/>
      <c r="N12" s="6"/>
      <c r="O12" s="6">
        <f>O13</f>
        <v>60000000</v>
      </c>
      <c r="P12" s="6">
        <f>E12+J12</f>
        <v>27025200</v>
      </c>
      <c r="Q12" s="2"/>
    </row>
    <row r="13" spans="1:17" ht="54.75" customHeight="1" x14ac:dyDescent="0.25">
      <c r="A13" s="26" t="s">
        <v>31</v>
      </c>
      <c r="B13" s="27" t="s">
        <v>32</v>
      </c>
      <c r="C13" s="3" t="s">
        <v>33</v>
      </c>
      <c r="D13" s="11" t="s">
        <v>34</v>
      </c>
      <c r="E13" s="6">
        <f>SUM(F13:I13)</f>
        <v>-32974800</v>
      </c>
      <c r="F13" s="4"/>
      <c r="G13" s="4"/>
      <c r="H13" s="4"/>
      <c r="I13" s="4">
        <f>27025200-60000000</f>
        <v>-32974800</v>
      </c>
      <c r="J13" s="6">
        <f>SUM(K13:N13)</f>
        <v>60000000</v>
      </c>
      <c r="K13" s="4">
        <f>O13</f>
        <v>60000000</v>
      </c>
      <c r="L13" s="4"/>
      <c r="M13" s="4"/>
      <c r="N13" s="4"/>
      <c r="O13" s="4">
        <v>60000000</v>
      </c>
      <c r="P13" s="6">
        <f>E13+J13</f>
        <v>27025200</v>
      </c>
      <c r="Q13" s="2"/>
    </row>
    <row r="14" spans="1:17" ht="15.75" x14ac:dyDescent="0.25">
      <c r="A14" s="11"/>
      <c r="B14" s="11"/>
      <c r="C14" s="11"/>
      <c r="D14" s="9" t="s">
        <v>6</v>
      </c>
      <c r="E14" s="10">
        <f>SUM(F14:I14)</f>
        <v>-32974800</v>
      </c>
      <c r="F14" s="10"/>
      <c r="G14" s="10"/>
      <c r="H14" s="10"/>
      <c r="I14" s="10">
        <f>I13</f>
        <v>-32974800</v>
      </c>
      <c r="J14" s="10">
        <f>SUM(K14:N14)</f>
        <v>60000000</v>
      </c>
      <c r="K14" s="10">
        <f>K13</f>
        <v>60000000</v>
      </c>
      <c r="L14" s="10"/>
      <c r="M14" s="10"/>
      <c r="N14" s="10"/>
      <c r="O14" s="10">
        <f>O13</f>
        <v>60000000</v>
      </c>
      <c r="P14" s="10">
        <f>E14+J14</f>
        <v>27025200</v>
      </c>
      <c r="Q14" s="2"/>
    </row>
    <row r="15" spans="1:17" ht="15.75" x14ac:dyDescent="0.25">
      <c r="A15" s="258" t="s">
        <v>16</v>
      </c>
      <c r="B15" s="258"/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8"/>
      <c r="N15" s="258"/>
      <c r="O15" s="258"/>
      <c r="P15" s="258"/>
      <c r="Q15" s="2"/>
    </row>
  </sheetData>
  <mergeCells count="22">
    <mergeCell ref="E8:I8"/>
    <mergeCell ref="N1:P1"/>
    <mergeCell ref="A3:P3"/>
    <mergeCell ref="A4:P4"/>
    <mergeCell ref="A5:B5"/>
    <mergeCell ref="A6:B6"/>
    <mergeCell ref="O9:O10"/>
    <mergeCell ref="A15:P15"/>
    <mergeCell ref="J8:O8"/>
    <mergeCell ref="P8:P10"/>
    <mergeCell ref="E9:E10"/>
    <mergeCell ref="F9:F10"/>
    <mergeCell ref="G9:H9"/>
    <mergeCell ref="I9:I10"/>
    <mergeCell ref="J9:J10"/>
    <mergeCell ref="K9:K10"/>
    <mergeCell ref="L9:L10"/>
    <mergeCell ref="M9:N9"/>
    <mergeCell ref="A8:A10"/>
    <mergeCell ref="B8:B10"/>
    <mergeCell ref="C8:C10"/>
    <mergeCell ref="D8:D10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ignoredErrors>
    <ignoredError sqref="J12 J14" formula="1"/>
    <ignoredError sqref="A13:D13 P13:XFD13 L13:N13 F13:H13" numberStoredAsText="1"/>
    <ignoredError sqref="J13" numberStoredAsText="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75" workbookViewId="0">
      <selection activeCell="E18" sqref="E18"/>
    </sheetView>
  </sheetViews>
  <sheetFormatPr defaultRowHeight="15" x14ac:dyDescent="0.25"/>
  <cols>
    <col min="1" max="2" width="20.7109375" style="45" customWidth="1"/>
    <col min="3" max="3" width="57.85546875" style="45" customWidth="1"/>
    <col min="4" max="4" width="32.28515625" style="55" customWidth="1"/>
    <col min="5" max="5" width="72.7109375" style="45" customWidth="1"/>
    <col min="6" max="256" width="9.140625" style="45"/>
    <col min="257" max="258" width="20.7109375" style="45" customWidth="1"/>
    <col min="259" max="259" width="57.85546875" style="45" customWidth="1"/>
    <col min="260" max="260" width="14.7109375" style="45" customWidth="1"/>
    <col min="261" max="261" width="14.5703125" style="45" customWidth="1"/>
    <col min="262" max="512" width="9.140625" style="45"/>
    <col min="513" max="514" width="20.7109375" style="45" customWidth="1"/>
    <col min="515" max="515" width="57.85546875" style="45" customWidth="1"/>
    <col min="516" max="516" width="14.7109375" style="45" customWidth="1"/>
    <col min="517" max="517" width="14.5703125" style="45" customWidth="1"/>
    <col min="518" max="768" width="9.140625" style="45"/>
    <col min="769" max="770" width="20.7109375" style="45" customWidth="1"/>
    <col min="771" max="771" width="57.85546875" style="45" customWidth="1"/>
    <col min="772" max="772" width="14.7109375" style="45" customWidth="1"/>
    <col min="773" max="773" width="14.5703125" style="45" customWidth="1"/>
    <col min="774" max="1024" width="9.140625" style="45"/>
    <col min="1025" max="1026" width="20.7109375" style="45" customWidth="1"/>
    <col min="1027" max="1027" width="57.85546875" style="45" customWidth="1"/>
    <col min="1028" max="1028" width="14.7109375" style="45" customWidth="1"/>
    <col min="1029" max="1029" width="14.5703125" style="45" customWidth="1"/>
    <col min="1030" max="1280" width="9.140625" style="45"/>
    <col min="1281" max="1282" width="20.7109375" style="45" customWidth="1"/>
    <col min="1283" max="1283" width="57.85546875" style="45" customWidth="1"/>
    <col min="1284" max="1284" width="14.7109375" style="45" customWidth="1"/>
    <col min="1285" max="1285" width="14.5703125" style="45" customWidth="1"/>
    <col min="1286" max="1536" width="9.140625" style="45"/>
    <col min="1537" max="1538" width="20.7109375" style="45" customWidth="1"/>
    <col min="1539" max="1539" width="57.85546875" style="45" customWidth="1"/>
    <col min="1540" max="1540" width="14.7109375" style="45" customWidth="1"/>
    <col min="1541" max="1541" width="14.5703125" style="45" customWidth="1"/>
    <col min="1542" max="1792" width="9.140625" style="45"/>
    <col min="1793" max="1794" width="20.7109375" style="45" customWidth="1"/>
    <col min="1795" max="1795" width="57.85546875" style="45" customWidth="1"/>
    <col min="1796" max="1796" width="14.7109375" style="45" customWidth="1"/>
    <col min="1797" max="1797" width="14.5703125" style="45" customWidth="1"/>
    <col min="1798" max="2048" width="9.140625" style="45"/>
    <col min="2049" max="2050" width="20.7109375" style="45" customWidth="1"/>
    <col min="2051" max="2051" width="57.85546875" style="45" customWidth="1"/>
    <col min="2052" max="2052" width="14.7109375" style="45" customWidth="1"/>
    <col min="2053" max="2053" width="14.5703125" style="45" customWidth="1"/>
    <col min="2054" max="2304" width="9.140625" style="45"/>
    <col min="2305" max="2306" width="20.7109375" style="45" customWidth="1"/>
    <col min="2307" max="2307" width="57.85546875" style="45" customWidth="1"/>
    <col min="2308" max="2308" width="14.7109375" style="45" customWidth="1"/>
    <col min="2309" max="2309" width="14.5703125" style="45" customWidth="1"/>
    <col min="2310" max="2560" width="9.140625" style="45"/>
    <col min="2561" max="2562" width="20.7109375" style="45" customWidth="1"/>
    <col min="2563" max="2563" width="57.85546875" style="45" customWidth="1"/>
    <col min="2564" max="2564" width="14.7109375" style="45" customWidth="1"/>
    <col min="2565" max="2565" width="14.5703125" style="45" customWidth="1"/>
    <col min="2566" max="2816" width="9.140625" style="45"/>
    <col min="2817" max="2818" width="20.7109375" style="45" customWidth="1"/>
    <col min="2819" max="2819" width="57.85546875" style="45" customWidth="1"/>
    <col min="2820" max="2820" width="14.7109375" style="45" customWidth="1"/>
    <col min="2821" max="2821" width="14.5703125" style="45" customWidth="1"/>
    <col min="2822" max="3072" width="9.140625" style="45"/>
    <col min="3073" max="3074" width="20.7109375" style="45" customWidth="1"/>
    <col min="3075" max="3075" width="57.85546875" style="45" customWidth="1"/>
    <col min="3076" max="3076" width="14.7109375" style="45" customWidth="1"/>
    <col min="3077" max="3077" width="14.5703125" style="45" customWidth="1"/>
    <col min="3078" max="3328" width="9.140625" style="45"/>
    <col min="3329" max="3330" width="20.7109375" style="45" customWidth="1"/>
    <col min="3331" max="3331" width="57.85546875" style="45" customWidth="1"/>
    <col min="3332" max="3332" width="14.7109375" style="45" customWidth="1"/>
    <col min="3333" max="3333" width="14.5703125" style="45" customWidth="1"/>
    <col min="3334" max="3584" width="9.140625" style="45"/>
    <col min="3585" max="3586" width="20.7109375" style="45" customWidth="1"/>
    <col min="3587" max="3587" width="57.85546875" style="45" customWidth="1"/>
    <col min="3588" max="3588" width="14.7109375" style="45" customWidth="1"/>
    <col min="3589" max="3589" width="14.5703125" style="45" customWidth="1"/>
    <col min="3590" max="3840" width="9.140625" style="45"/>
    <col min="3841" max="3842" width="20.7109375" style="45" customWidth="1"/>
    <col min="3843" max="3843" width="57.85546875" style="45" customWidth="1"/>
    <col min="3844" max="3844" width="14.7109375" style="45" customWidth="1"/>
    <col min="3845" max="3845" width="14.5703125" style="45" customWidth="1"/>
    <col min="3846" max="4096" width="9.140625" style="45"/>
    <col min="4097" max="4098" width="20.7109375" style="45" customWidth="1"/>
    <col min="4099" max="4099" width="57.85546875" style="45" customWidth="1"/>
    <col min="4100" max="4100" width="14.7109375" style="45" customWidth="1"/>
    <col min="4101" max="4101" width="14.5703125" style="45" customWidth="1"/>
    <col min="4102" max="4352" width="9.140625" style="45"/>
    <col min="4353" max="4354" width="20.7109375" style="45" customWidth="1"/>
    <col min="4355" max="4355" width="57.85546875" style="45" customWidth="1"/>
    <col min="4356" max="4356" width="14.7109375" style="45" customWidth="1"/>
    <col min="4357" max="4357" width="14.5703125" style="45" customWidth="1"/>
    <col min="4358" max="4608" width="9.140625" style="45"/>
    <col min="4609" max="4610" width="20.7109375" style="45" customWidth="1"/>
    <col min="4611" max="4611" width="57.85546875" style="45" customWidth="1"/>
    <col min="4612" max="4612" width="14.7109375" style="45" customWidth="1"/>
    <col min="4613" max="4613" width="14.5703125" style="45" customWidth="1"/>
    <col min="4614" max="4864" width="9.140625" style="45"/>
    <col min="4865" max="4866" width="20.7109375" style="45" customWidth="1"/>
    <col min="4867" max="4867" width="57.85546875" style="45" customWidth="1"/>
    <col min="4868" max="4868" width="14.7109375" style="45" customWidth="1"/>
    <col min="4869" max="4869" width="14.5703125" style="45" customWidth="1"/>
    <col min="4870" max="5120" width="9.140625" style="45"/>
    <col min="5121" max="5122" width="20.7109375" style="45" customWidth="1"/>
    <col min="5123" max="5123" width="57.85546875" style="45" customWidth="1"/>
    <col min="5124" max="5124" width="14.7109375" style="45" customWidth="1"/>
    <col min="5125" max="5125" width="14.5703125" style="45" customWidth="1"/>
    <col min="5126" max="5376" width="9.140625" style="45"/>
    <col min="5377" max="5378" width="20.7109375" style="45" customWidth="1"/>
    <col min="5379" max="5379" width="57.85546875" style="45" customWidth="1"/>
    <col min="5380" max="5380" width="14.7109375" style="45" customWidth="1"/>
    <col min="5381" max="5381" width="14.5703125" style="45" customWidth="1"/>
    <col min="5382" max="5632" width="9.140625" style="45"/>
    <col min="5633" max="5634" width="20.7109375" style="45" customWidth="1"/>
    <col min="5635" max="5635" width="57.85546875" style="45" customWidth="1"/>
    <col min="5636" max="5636" width="14.7109375" style="45" customWidth="1"/>
    <col min="5637" max="5637" width="14.5703125" style="45" customWidth="1"/>
    <col min="5638" max="5888" width="9.140625" style="45"/>
    <col min="5889" max="5890" width="20.7109375" style="45" customWidth="1"/>
    <col min="5891" max="5891" width="57.85546875" style="45" customWidth="1"/>
    <col min="5892" max="5892" width="14.7109375" style="45" customWidth="1"/>
    <col min="5893" max="5893" width="14.5703125" style="45" customWidth="1"/>
    <col min="5894" max="6144" width="9.140625" style="45"/>
    <col min="6145" max="6146" width="20.7109375" style="45" customWidth="1"/>
    <col min="6147" max="6147" width="57.85546875" style="45" customWidth="1"/>
    <col min="6148" max="6148" width="14.7109375" style="45" customWidth="1"/>
    <col min="6149" max="6149" width="14.5703125" style="45" customWidth="1"/>
    <col min="6150" max="6400" width="9.140625" style="45"/>
    <col min="6401" max="6402" width="20.7109375" style="45" customWidth="1"/>
    <col min="6403" max="6403" width="57.85546875" style="45" customWidth="1"/>
    <col min="6404" max="6404" width="14.7109375" style="45" customWidth="1"/>
    <col min="6405" max="6405" width="14.5703125" style="45" customWidth="1"/>
    <col min="6406" max="6656" width="9.140625" style="45"/>
    <col min="6657" max="6658" width="20.7109375" style="45" customWidth="1"/>
    <col min="6659" max="6659" width="57.85546875" style="45" customWidth="1"/>
    <col min="6660" max="6660" width="14.7109375" style="45" customWidth="1"/>
    <col min="6661" max="6661" width="14.5703125" style="45" customWidth="1"/>
    <col min="6662" max="6912" width="9.140625" style="45"/>
    <col min="6913" max="6914" width="20.7109375" style="45" customWidth="1"/>
    <col min="6915" max="6915" width="57.85546875" style="45" customWidth="1"/>
    <col min="6916" max="6916" width="14.7109375" style="45" customWidth="1"/>
    <col min="6917" max="6917" width="14.5703125" style="45" customWidth="1"/>
    <col min="6918" max="7168" width="9.140625" style="45"/>
    <col min="7169" max="7170" width="20.7109375" style="45" customWidth="1"/>
    <col min="7171" max="7171" width="57.85546875" style="45" customWidth="1"/>
    <col min="7172" max="7172" width="14.7109375" style="45" customWidth="1"/>
    <col min="7173" max="7173" width="14.5703125" style="45" customWidth="1"/>
    <col min="7174" max="7424" width="9.140625" style="45"/>
    <col min="7425" max="7426" width="20.7109375" style="45" customWidth="1"/>
    <col min="7427" max="7427" width="57.85546875" style="45" customWidth="1"/>
    <col min="7428" max="7428" width="14.7109375" style="45" customWidth="1"/>
    <col min="7429" max="7429" width="14.5703125" style="45" customWidth="1"/>
    <col min="7430" max="7680" width="9.140625" style="45"/>
    <col min="7681" max="7682" width="20.7109375" style="45" customWidth="1"/>
    <col min="7683" max="7683" width="57.85546875" style="45" customWidth="1"/>
    <col min="7684" max="7684" width="14.7109375" style="45" customWidth="1"/>
    <col min="7685" max="7685" width="14.5703125" style="45" customWidth="1"/>
    <col min="7686" max="7936" width="9.140625" style="45"/>
    <col min="7937" max="7938" width="20.7109375" style="45" customWidth="1"/>
    <col min="7939" max="7939" width="57.85546875" style="45" customWidth="1"/>
    <col min="7940" max="7940" width="14.7109375" style="45" customWidth="1"/>
    <col min="7941" max="7941" width="14.5703125" style="45" customWidth="1"/>
    <col min="7942" max="8192" width="9.140625" style="45"/>
    <col min="8193" max="8194" width="20.7109375" style="45" customWidth="1"/>
    <col min="8195" max="8195" width="57.85546875" style="45" customWidth="1"/>
    <col min="8196" max="8196" width="14.7109375" style="45" customWidth="1"/>
    <col min="8197" max="8197" width="14.5703125" style="45" customWidth="1"/>
    <col min="8198" max="8448" width="9.140625" style="45"/>
    <col min="8449" max="8450" width="20.7109375" style="45" customWidth="1"/>
    <col min="8451" max="8451" width="57.85546875" style="45" customWidth="1"/>
    <col min="8452" max="8452" width="14.7109375" style="45" customWidth="1"/>
    <col min="8453" max="8453" width="14.5703125" style="45" customWidth="1"/>
    <col min="8454" max="8704" width="9.140625" style="45"/>
    <col min="8705" max="8706" width="20.7109375" style="45" customWidth="1"/>
    <col min="8707" max="8707" width="57.85546875" style="45" customWidth="1"/>
    <col min="8708" max="8708" width="14.7109375" style="45" customWidth="1"/>
    <col min="8709" max="8709" width="14.5703125" style="45" customWidth="1"/>
    <col min="8710" max="8960" width="9.140625" style="45"/>
    <col min="8961" max="8962" width="20.7109375" style="45" customWidth="1"/>
    <col min="8963" max="8963" width="57.85546875" style="45" customWidth="1"/>
    <col min="8964" max="8964" width="14.7109375" style="45" customWidth="1"/>
    <col min="8965" max="8965" width="14.5703125" style="45" customWidth="1"/>
    <col min="8966" max="9216" width="9.140625" style="45"/>
    <col min="9217" max="9218" width="20.7109375" style="45" customWidth="1"/>
    <col min="9219" max="9219" width="57.85546875" style="45" customWidth="1"/>
    <col min="9220" max="9220" width="14.7109375" style="45" customWidth="1"/>
    <col min="9221" max="9221" width="14.5703125" style="45" customWidth="1"/>
    <col min="9222" max="9472" width="9.140625" style="45"/>
    <col min="9473" max="9474" width="20.7109375" style="45" customWidth="1"/>
    <col min="9475" max="9475" width="57.85546875" style="45" customWidth="1"/>
    <col min="9476" max="9476" width="14.7109375" style="45" customWidth="1"/>
    <col min="9477" max="9477" width="14.5703125" style="45" customWidth="1"/>
    <col min="9478" max="9728" width="9.140625" style="45"/>
    <col min="9729" max="9730" width="20.7109375" style="45" customWidth="1"/>
    <col min="9731" max="9731" width="57.85546875" style="45" customWidth="1"/>
    <col min="9732" max="9732" width="14.7109375" style="45" customWidth="1"/>
    <col min="9733" max="9733" width="14.5703125" style="45" customWidth="1"/>
    <col min="9734" max="9984" width="9.140625" style="45"/>
    <col min="9985" max="9986" width="20.7109375" style="45" customWidth="1"/>
    <col min="9987" max="9987" width="57.85546875" style="45" customWidth="1"/>
    <col min="9988" max="9988" width="14.7109375" style="45" customWidth="1"/>
    <col min="9989" max="9989" width="14.5703125" style="45" customWidth="1"/>
    <col min="9990" max="10240" width="9.140625" style="45"/>
    <col min="10241" max="10242" width="20.7109375" style="45" customWidth="1"/>
    <col min="10243" max="10243" width="57.85546875" style="45" customWidth="1"/>
    <col min="10244" max="10244" width="14.7109375" style="45" customWidth="1"/>
    <col min="10245" max="10245" width="14.5703125" style="45" customWidth="1"/>
    <col min="10246" max="10496" width="9.140625" style="45"/>
    <col min="10497" max="10498" width="20.7109375" style="45" customWidth="1"/>
    <col min="10499" max="10499" width="57.85546875" style="45" customWidth="1"/>
    <col min="10500" max="10500" width="14.7109375" style="45" customWidth="1"/>
    <col min="10501" max="10501" width="14.5703125" style="45" customWidth="1"/>
    <col min="10502" max="10752" width="9.140625" style="45"/>
    <col min="10753" max="10754" width="20.7109375" style="45" customWidth="1"/>
    <col min="10755" max="10755" width="57.85546875" style="45" customWidth="1"/>
    <col min="10756" max="10756" width="14.7109375" style="45" customWidth="1"/>
    <col min="10757" max="10757" width="14.5703125" style="45" customWidth="1"/>
    <col min="10758" max="11008" width="9.140625" style="45"/>
    <col min="11009" max="11010" width="20.7109375" style="45" customWidth="1"/>
    <col min="11011" max="11011" width="57.85546875" style="45" customWidth="1"/>
    <col min="11012" max="11012" width="14.7109375" style="45" customWidth="1"/>
    <col min="11013" max="11013" width="14.5703125" style="45" customWidth="1"/>
    <col min="11014" max="11264" width="9.140625" style="45"/>
    <col min="11265" max="11266" width="20.7109375" style="45" customWidth="1"/>
    <col min="11267" max="11267" width="57.85546875" style="45" customWidth="1"/>
    <col min="11268" max="11268" width="14.7109375" style="45" customWidth="1"/>
    <col min="11269" max="11269" width="14.5703125" style="45" customWidth="1"/>
    <col min="11270" max="11520" width="9.140625" style="45"/>
    <col min="11521" max="11522" width="20.7109375" style="45" customWidth="1"/>
    <col min="11523" max="11523" width="57.85546875" style="45" customWidth="1"/>
    <col min="11524" max="11524" width="14.7109375" style="45" customWidth="1"/>
    <col min="11525" max="11525" width="14.5703125" style="45" customWidth="1"/>
    <col min="11526" max="11776" width="9.140625" style="45"/>
    <col min="11777" max="11778" width="20.7109375" style="45" customWidth="1"/>
    <col min="11779" max="11779" width="57.85546875" style="45" customWidth="1"/>
    <col min="11780" max="11780" width="14.7109375" style="45" customWidth="1"/>
    <col min="11781" max="11781" width="14.5703125" style="45" customWidth="1"/>
    <col min="11782" max="12032" width="9.140625" style="45"/>
    <col min="12033" max="12034" width="20.7109375" style="45" customWidth="1"/>
    <col min="12035" max="12035" width="57.85546875" style="45" customWidth="1"/>
    <col min="12036" max="12036" width="14.7109375" style="45" customWidth="1"/>
    <col min="12037" max="12037" width="14.5703125" style="45" customWidth="1"/>
    <col min="12038" max="12288" width="9.140625" style="45"/>
    <col min="12289" max="12290" width="20.7109375" style="45" customWidth="1"/>
    <col min="12291" max="12291" width="57.85546875" style="45" customWidth="1"/>
    <col min="12292" max="12292" width="14.7109375" style="45" customWidth="1"/>
    <col min="12293" max="12293" width="14.5703125" style="45" customWidth="1"/>
    <col min="12294" max="12544" width="9.140625" style="45"/>
    <col min="12545" max="12546" width="20.7109375" style="45" customWidth="1"/>
    <col min="12547" max="12547" width="57.85546875" style="45" customWidth="1"/>
    <col min="12548" max="12548" width="14.7109375" style="45" customWidth="1"/>
    <col min="12549" max="12549" width="14.5703125" style="45" customWidth="1"/>
    <col min="12550" max="12800" width="9.140625" style="45"/>
    <col min="12801" max="12802" width="20.7109375" style="45" customWidth="1"/>
    <col min="12803" max="12803" width="57.85546875" style="45" customWidth="1"/>
    <col min="12804" max="12804" width="14.7109375" style="45" customWidth="1"/>
    <col min="12805" max="12805" width="14.5703125" style="45" customWidth="1"/>
    <col min="12806" max="13056" width="9.140625" style="45"/>
    <col min="13057" max="13058" width="20.7109375" style="45" customWidth="1"/>
    <col min="13059" max="13059" width="57.85546875" style="45" customWidth="1"/>
    <col min="13060" max="13060" width="14.7109375" style="45" customWidth="1"/>
    <col min="13061" max="13061" width="14.5703125" style="45" customWidth="1"/>
    <col min="13062" max="13312" width="9.140625" style="45"/>
    <col min="13313" max="13314" width="20.7109375" style="45" customWidth="1"/>
    <col min="13315" max="13315" width="57.85546875" style="45" customWidth="1"/>
    <col min="13316" max="13316" width="14.7109375" style="45" customWidth="1"/>
    <col min="13317" max="13317" width="14.5703125" style="45" customWidth="1"/>
    <col min="13318" max="13568" width="9.140625" style="45"/>
    <col min="13569" max="13570" width="20.7109375" style="45" customWidth="1"/>
    <col min="13571" max="13571" width="57.85546875" style="45" customWidth="1"/>
    <col min="13572" max="13572" width="14.7109375" style="45" customWidth="1"/>
    <col min="13573" max="13573" width="14.5703125" style="45" customWidth="1"/>
    <col min="13574" max="13824" width="9.140625" style="45"/>
    <col min="13825" max="13826" width="20.7109375" style="45" customWidth="1"/>
    <col min="13827" max="13827" width="57.85546875" style="45" customWidth="1"/>
    <col min="13828" max="13828" width="14.7109375" style="45" customWidth="1"/>
    <col min="13829" max="13829" width="14.5703125" style="45" customWidth="1"/>
    <col min="13830" max="14080" width="9.140625" style="45"/>
    <col min="14081" max="14082" width="20.7109375" style="45" customWidth="1"/>
    <col min="14083" max="14083" width="57.85546875" style="45" customWidth="1"/>
    <col min="14084" max="14084" width="14.7109375" style="45" customWidth="1"/>
    <col min="14085" max="14085" width="14.5703125" style="45" customWidth="1"/>
    <col min="14086" max="14336" width="9.140625" style="45"/>
    <col min="14337" max="14338" width="20.7109375" style="45" customWidth="1"/>
    <col min="14339" max="14339" width="57.85546875" style="45" customWidth="1"/>
    <col min="14340" max="14340" width="14.7109375" style="45" customWidth="1"/>
    <col min="14341" max="14341" width="14.5703125" style="45" customWidth="1"/>
    <col min="14342" max="14592" width="9.140625" style="45"/>
    <col min="14593" max="14594" width="20.7109375" style="45" customWidth="1"/>
    <col min="14595" max="14595" width="57.85546875" style="45" customWidth="1"/>
    <col min="14596" max="14596" width="14.7109375" style="45" customWidth="1"/>
    <col min="14597" max="14597" width="14.5703125" style="45" customWidth="1"/>
    <col min="14598" max="14848" width="9.140625" style="45"/>
    <col min="14849" max="14850" width="20.7109375" style="45" customWidth="1"/>
    <col min="14851" max="14851" width="57.85546875" style="45" customWidth="1"/>
    <col min="14852" max="14852" width="14.7109375" style="45" customWidth="1"/>
    <col min="14853" max="14853" width="14.5703125" style="45" customWidth="1"/>
    <col min="14854" max="15104" width="9.140625" style="45"/>
    <col min="15105" max="15106" width="20.7109375" style="45" customWidth="1"/>
    <col min="15107" max="15107" width="57.85546875" style="45" customWidth="1"/>
    <col min="15108" max="15108" width="14.7109375" style="45" customWidth="1"/>
    <col min="15109" max="15109" width="14.5703125" style="45" customWidth="1"/>
    <col min="15110" max="15360" width="9.140625" style="45"/>
    <col min="15361" max="15362" width="20.7109375" style="45" customWidth="1"/>
    <col min="15363" max="15363" width="57.85546875" style="45" customWidth="1"/>
    <col min="15364" max="15364" width="14.7109375" style="45" customWidth="1"/>
    <col min="15365" max="15365" width="14.5703125" style="45" customWidth="1"/>
    <col min="15366" max="15616" width="9.140625" style="45"/>
    <col min="15617" max="15618" width="20.7109375" style="45" customWidth="1"/>
    <col min="15619" max="15619" width="57.85546875" style="45" customWidth="1"/>
    <col min="15620" max="15620" width="14.7109375" style="45" customWidth="1"/>
    <col min="15621" max="15621" width="14.5703125" style="45" customWidth="1"/>
    <col min="15622" max="15872" width="9.140625" style="45"/>
    <col min="15873" max="15874" width="20.7109375" style="45" customWidth="1"/>
    <col min="15875" max="15875" width="57.85546875" style="45" customWidth="1"/>
    <col min="15876" max="15876" width="14.7109375" style="45" customWidth="1"/>
    <col min="15877" max="15877" width="14.5703125" style="45" customWidth="1"/>
    <col min="15878" max="16128" width="9.140625" style="45"/>
    <col min="16129" max="16130" width="20.7109375" style="45" customWidth="1"/>
    <col min="16131" max="16131" width="57.85546875" style="45" customWidth="1"/>
    <col min="16132" max="16132" width="14.7109375" style="45" customWidth="1"/>
    <col min="16133" max="16133" width="14.5703125" style="45" customWidth="1"/>
    <col min="16134" max="16384" width="9.140625" style="45"/>
  </cols>
  <sheetData>
    <row r="1" spans="1:9" x14ac:dyDescent="0.25">
      <c r="C1" s="46"/>
      <c r="D1" s="54" t="s">
        <v>161</v>
      </c>
    </row>
    <row r="2" spans="1:9" x14ac:dyDescent="0.25">
      <c r="C2" s="46"/>
      <c r="D2" s="47" t="s">
        <v>53</v>
      </c>
      <c r="E2" s="47"/>
      <c r="F2" s="47"/>
      <c r="G2" s="47"/>
      <c r="H2" s="47"/>
      <c r="I2" s="47"/>
    </row>
    <row r="3" spans="1:9" x14ac:dyDescent="0.25">
      <c r="C3" s="46"/>
      <c r="D3" s="47" t="s">
        <v>54</v>
      </c>
      <c r="E3" s="47"/>
      <c r="F3" s="47"/>
      <c r="G3" s="47"/>
      <c r="H3" s="47"/>
      <c r="I3" s="47"/>
    </row>
    <row r="4" spans="1:9" x14ac:dyDescent="0.25">
      <c r="C4" s="48"/>
      <c r="D4" s="47" t="s">
        <v>55</v>
      </c>
      <c r="E4" s="49"/>
      <c r="F4" s="50"/>
      <c r="G4" s="51"/>
      <c r="H4" s="51"/>
      <c r="I4" s="50"/>
    </row>
    <row r="5" spans="1:9" x14ac:dyDescent="0.25">
      <c r="C5" s="46"/>
    </row>
    <row r="6" spans="1:9" ht="44.25" customHeight="1" x14ac:dyDescent="0.25">
      <c r="A6" s="267" t="s">
        <v>67</v>
      </c>
      <c r="B6" s="267"/>
      <c r="C6" s="267"/>
      <c r="D6" s="267"/>
      <c r="E6" s="68"/>
    </row>
    <row r="7" spans="1:9" ht="21" customHeight="1" x14ac:dyDescent="0.25">
      <c r="A7" s="268"/>
      <c r="B7" s="269"/>
      <c r="C7" s="269"/>
      <c r="D7" s="269"/>
    </row>
    <row r="8" spans="1:9" x14ac:dyDescent="0.25">
      <c r="A8" s="270">
        <v>1310000000</v>
      </c>
      <c r="B8" s="271"/>
      <c r="C8" s="271"/>
      <c r="D8" s="271"/>
    </row>
    <row r="9" spans="1:9" x14ac:dyDescent="0.25">
      <c r="A9" s="271" t="s">
        <v>1</v>
      </c>
      <c r="B9" s="271"/>
      <c r="C9" s="271"/>
      <c r="D9" s="271"/>
    </row>
    <row r="10" spans="1:9" ht="21.95" customHeight="1" x14ac:dyDescent="0.25">
      <c r="A10" s="268" t="s">
        <v>56</v>
      </c>
      <c r="B10" s="268"/>
      <c r="C10" s="268"/>
      <c r="D10" s="268"/>
    </row>
    <row r="11" spans="1:9" x14ac:dyDescent="0.25">
      <c r="D11" s="56" t="s">
        <v>57</v>
      </c>
    </row>
    <row r="12" spans="1:9" ht="52.5" customHeight="1" x14ac:dyDescent="0.25">
      <c r="A12" s="65" t="s">
        <v>58</v>
      </c>
      <c r="B12" s="272" t="s">
        <v>59</v>
      </c>
      <c r="C12" s="273"/>
      <c r="D12" s="57" t="s">
        <v>8</v>
      </c>
    </row>
    <row r="13" spans="1:9" x14ac:dyDescent="0.25">
      <c r="A13" s="66">
        <v>1</v>
      </c>
      <c r="B13" s="274">
        <v>2</v>
      </c>
      <c r="C13" s="275"/>
      <c r="D13" s="58">
        <v>3</v>
      </c>
    </row>
    <row r="14" spans="1:9" ht="39" customHeight="1" x14ac:dyDescent="0.25">
      <c r="A14" s="276" t="s">
        <v>60</v>
      </c>
      <c r="B14" s="277"/>
      <c r="C14" s="277"/>
      <c r="D14" s="278"/>
    </row>
    <row r="15" spans="1:9" ht="66" customHeight="1" x14ac:dyDescent="0.25">
      <c r="A15" s="67">
        <v>41053500</v>
      </c>
      <c r="B15" s="279" t="s">
        <v>61</v>
      </c>
      <c r="C15" s="280"/>
      <c r="D15" s="59">
        <f>SUM(D16:D22)</f>
        <v>27025200</v>
      </c>
      <c r="F15" s="62"/>
    </row>
    <row r="16" spans="1:9" ht="39.75" customHeight="1" x14ac:dyDescent="0.25">
      <c r="A16" s="197" t="s">
        <v>166</v>
      </c>
      <c r="B16" s="265" t="s">
        <v>70</v>
      </c>
      <c r="C16" s="266"/>
      <c r="D16" s="60">
        <v>150000</v>
      </c>
      <c r="F16" s="62"/>
    </row>
    <row r="17" spans="1:5" ht="39.75" customHeight="1" x14ac:dyDescent="0.25">
      <c r="A17" s="64">
        <v>1353400000</v>
      </c>
      <c r="B17" s="265" t="s">
        <v>164</v>
      </c>
      <c r="C17" s="266"/>
      <c r="D17" s="60">
        <v>2500000</v>
      </c>
      <c r="E17" s="63"/>
    </row>
    <row r="18" spans="1:5" ht="39.75" customHeight="1" x14ac:dyDescent="0.25">
      <c r="A18" s="197" t="s">
        <v>167</v>
      </c>
      <c r="B18" s="265" t="s">
        <v>75</v>
      </c>
      <c r="C18" s="266"/>
      <c r="D18" s="69">
        <v>3000000</v>
      </c>
    </row>
    <row r="19" spans="1:5" ht="39.75" customHeight="1" x14ac:dyDescent="0.25">
      <c r="A19" s="196" t="s">
        <v>165</v>
      </c>
      <c r="B19" s="265" t="s">
        <v>77</v>
      </c>
      <c r="C19" s="266"/>
      <c r="D19" s="69">
        <v>8300000</v>
      </c>
    </row>
    <row r="20" spans="1:5" ht="39.75" customHeight="1" x14ac:dyDescent="0.25">
      <c r="A20" s="197" t="s">
        <v>168</v>
      </c>
      <c r="B20" s="265" t="s">
        <v>69</v>
      </c>
      <c r="C20" s="266"/>
      <c r="D20" s="69">
        <v>13000000</v>
      </c>
    </row>
    <row r="21" spans="1:5" ht="39.75" customHeight="1" x14ac:dyDescent="0.25">
      <c r="A21" s="197" t="s">
        <v>169</v>
      </c>
      <c r="B21" s="265" t="s">
        <v>88</v>
      </c>
      <c r="C21" s="266"/>
      <c r="D21" s="69">
        <v>18800</v>
      </c>
    </row>
    <row r="22" spans="1:5" ht="39.75" customHeight="1" x14ac:dyDescent="0.25">
      <c r="A22" s="197" t="s">
        <v>170</v>
      </c>
      <c r="B22" s="265" t="s">
        <v>171</v>
      </c>
      <c r="C22" s="266"/>
      <c r="D22" s="69">
        <v>56400</v>
      </c>
    </row>
    <row r="23" spans="1:5" ht="39.75" customHeight="1" x14ac:dyDescent="0.25">
      <c r="A23" s="52" t="s">
        <v>62</v>
      </c>
      <c r="B23" s="282" t="s">
        <v>63</v>
      </c>
      <c r="C23" s="283"/>
      <c r="D23" s="61">
        <f>D15</f>
        <v>27025200</v>
      </c>
      <c r="E23" s="63"/>
    </row>
    <row r="24" spans="1:5" ht="32.25" customHeight="1" x14ac:dyDescent="0.25">
      <c r="B24" s="53"/>
      <c r="C24" s="53"/>
    </row>
    <row r="25" spans="1:5" x14ac:dyDescent="0.25">
      <c r="A25" s="281"/>
      <c r="B25" s="281"/>
      <c r="C25" s="281"/>
      <c r="D25" s="281"/>
    </row>
  </sheetData>
  <mergeCells count="18">
    <mergeCell ref="B19:C19"/>
    <mergeCell ref="B22:C22"/>
    <mergeCell ref="B20:C20"/>
    <mergeCell ref="B21:C21"/>
    <mergeCell ref="A25:D25"/>
    <mergeCell ref="B23:C23"/>
    <mergeCell ref="B18:C18"/>
    <mergeCell ref="A6:D6"/>
    <mergeCell ref="A7:D7"/>
    <mergeCell ref="A8:D8"/>
    <mergeCell ref="A9:D9"/>
    <mergeCell ref="A10:D10"/>
    <mergeCell ref="B12:C12"/>
    <mergeCell ref="B13:C13"/>
    <mergeCell ref="A14:D14"/>
    <mergeCell ref="B15:C15"/>
    <mergeCell ref="B16:C16"/>
    <mergeCell ref="B17:C17"/>
  </mergeCells>
  <printOptions horizontalCentered="1"/>
  <pageMargins left="0.33" right="0.16" top="0.23622047244094491" bottom="0.19685039370078741" header="0" footer="0"/>
  <pageSetup paperSize="9" scale="75" fitToHeight="50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view="pageBreakPreview" topLeftCell="A7" zoomScaleSheetLayoutView="100" workbookViewId="0">
      <selection activeCell="H13" sqref="H13"/>
    </sheetView>
  </sheetViews>
  <sheetFormatPr defaultColWidth="9.140625" defaultRowHeight="15" x14ac:dyDescent="0.25"/>
  <cols>
    <col min="1" max="1" width="13.7109375" style="29" customWidth="1"/>
    <col min="2" max="2" width="12.7109375" style="29" customWidth="1"/>
    <col min="3" max="3" width="14.140625" style="29" customWidth="1"/>
    <col min="4" max="5" width="30.28515625" style="29" customWidth="1"/>
    <col min="6" max="6" width="15.140625" style="29" customWidth="1"/>
    <col min="7" max="8" width="15.7109375" style="29" customWidth="1"/>
    <col min="9" max="10" width="15.140625" style="29" customWidth="1"/>
    <col min="11" max="16384" width="9.140625" style="7"/>
  </cols>
  <sheetData>
    <row r="1" spans="1:10" ht="70.5" customHeight="1" x14ac:dyDescent="0.25">
      <c r="H1" s="260" t="s">
        <v>162</v>
      </c>
      <c r="I1" s="260"/>
      <c r="J1" s="260"/>
    </row>
    <row r="3" spans="1:10" ht="42" customHeight="1" x14ac:dyDescent="0.25">
      <c r="A3" s="261" t="s">
        <v>68</v>
      </c>
      <c r="B3" s="261"/>
      <c r="C3" s="261"/>
      <c r="D3" s="261"/>
      <c r="E3" s="261"/>
      <c r="F3" s="261"/>
      <c r="G3" s="261"/>
      <c r="H3" s="261"/>
      <c r="I3" s="261"/>
      <c r="J3" s="261"/>
    </row>
    <row r="4" spans="1:10" ht="15" customHeight="1" x14ac:dyDescent="0.25">
      <c r="A4" s="262"/>
      <c r="B4" s="262"/>
      <c r="C4" s="262"/>
      <c r="D4" s="262"/>
      <c r="E4" s="262"/>
      <c r="F4" s="262"/>
      <c r="G4" s="262"/>
      <c r="H4" s="262"/>
      <c r="I4" s="262"/>
      <c r="J4" s="262"/>
    </row>
    <row r="6" spans="1:10" x14ac:dyDescent="0.25">
      <c r="A6" s="286">
        <v>1310000000</v>
      </c>
      <c r="B6" s="286"/>
    </row>
    <row r="7" spans="1:10" x14ac:dyDescent="0.25">
      <c r="A7" s="287" t="s">
        <v>1</v>
      </c>
      <c r="B7" s="287"/>
    </row>
    <row r="8" spans="1:10" x14ac:dyDescent="0.25">
      <c r="J8" s="36" t="s">
        <v>3</v>
      </c>
    </row>
    <row r="9" spans="1:10" ht="56.25" customHeight="1" x14ac:dyDescent="0.25">
      <c r="A9" s="284" t="s">
        <v>17</v>
      </c>
      <c r="B9" s="284" t="s">
        <v>29</v>
      </c>
      <c r="C9" s="284" t="s">
        <v>30</v>
      </c>
      <c r="D9" s="284" t="s">
        <v>35</v>
      </c>
      <c r="E9" s="284" t="s">
        <v>36</v>
      </c>
      <c r="F9" s="284" t="s">
        <v>37</v>
      </c>
      <c r="G9" s="284" t="s">
        <v>8</v>
      </c>
      <c r="H9" s="284" t="s">
        <v>2</v>
      </c>
      <c r="I9" s="284" t="s">
        <v>20</v>
      </c>
      <c r="J9" s="284"/>
    </row>
    <row r="10" spans="1:10" ht="69" customHeight="1" x14ac:dyDescent="0.25">
      <c r="A10" s="284"/>
      <c r="B10" s="284"/>
      <c r="C10" s="284"/>
      <c r="D10" s="284"/>
      <c r="E10" s="284"/>
      <c r="F10" s="284"/>
      <c r="G10" s="284"/>
      <c r="H10" s="284"/>
      <c r="I10" s="35" t="s">
        <v>8</v>
      </c>
      <c r="J10" s="35" t="s">
        <v>38</v>
      </c>
    </row>
    <row r="11" spans="1:10" x14ac:dyDescent="0.25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</row>
    <row r="12" spans="1:10" ht="33" customHeight="1" x14ac:dyDescent="0.25">
      <c r="A12" s="37" t="s">
        <v>39</v>
      </c>
      <c r="B12" s="37" t="s">
        <v>40</v>
      </c>
      <c r="C12" s="37"/>
      <c r="D12" s="38" t="s">
        <v>5</v>
      </c>
      <c r="E12" s="39"/>
      <c r="F12" s="39"/>
      <c r="G12" s="30">
        <f>+H12+I12</f>
        <v>27025200</v>
      </c>
      <c r="H12" s="30">
        <f>H13</f>
        <v>-32974800</v>
      </c>
      <c r="I12" s="30">
        <f>I13</f>
        <v>60000000</v>
      </c>
      <c r="J12" s="30">
        <f>J13</f>
        <v>60000000</v>
      </c>
    </row>
    <row r="13" spans="1:10" ht="87" customHeight="1" x14ac:dyDescent="0.25">
      <c r="A13" s="35" t="s">
        <v>31</v>
      </c>
      <c r="B13" s="35" t="s">
        <v>32</v>
      </c>
      <c r="C13" s="35" t="s">
        <v>33</v>
      </c>
      <c r="D13" s="35" t="s">
        <v>34</v>
      </c>
      <c r="E13" s="35" t="s">
        <v>41</v>
      </c>
      <c r="F13" s="35" t="s">
        <v>52</v>
      </c>
      <c r="G13" s="28">
        <f>SUM(H13:I13)</f>
        <v>27025200</v>
      </c>
      <c r="H13" s="28">
        <f>27025200-60000000</f>
        <v>-32974800</v>
      </c>
      <c r="I13" s="28">
        <f>J13</f>
        <v>60000000</v>
      </c>
      <c r="J13" s="28">
        <v>60000000</v>
      </c>
    </row>
    <row r="14" spans="1:10" x14ac:dyDescent="0.25">
      <c r="A14" s="35"/>
      <c r="B14" s="35"/>
      <c r="C14" s="35"/>
      <c r="D14" s="40" t="s">
        <v>6</v>
      </c>
      <c r="E14" s="35"/>
      <c r="F14" s="35"/>
      <c r="G14" s="31">
        <f>G13</f>
        <v>27025200</v>
      </c>
      <c r="H14" s="31">
        <f t="shared" ref="H14:J14" si="0">H13</f>
        <v>-32974800</v>
      </c>
      <c r="I14" s="31">
        <f t="shared" si="0"/>
        <v>60000000</v>
      </c>
      <c r="J14" s="31">
        <f t="shared" si="0"/>
        <v>60000000</v>
      </c>
    </row>
    <row r="15" spans="1:10" x14ac:dyDescent="0.25">
      <c r="A15" s="285" t="s">
        <v>42</v>
      </c>
      <c r="B15" s="285"/>
      <c r="C15" s="285"/>
      <c r="D15" s="285"/>
      <c r="E15" s="285"/>
      <c r="F15" s="285"/>
      <c r="G15" s="285"/>
      <c r="H15" s="285"/>
      <c r="I15" s="285"/>
      <c r="J15" s="285"/>
    </row>
  </sheetData>
  <mergeCells count="15">
    <mergeCell ref="H1:J1"/>
    <mergeCell ref="A3:J3"/>
    <mergeCell ref="A4:J4"/>
    <mergeCell ref="A6:B6"/>
    <mergeCell ref="A7:B7"/>
    <mergeCell ref="F9:F10"/>
    <mergeCell ref="G9:G10"/>
    <mergeCell ref="H9:H10"/>
    <mergeCell ref="I9:J9"/>
    <mergeCell ref="A15:J15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ignoredErrors>
    <ignoredError sqref="A12:C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view="pageBreakPreview" topLeftCell="A25" zoomScale="85" zoomScaleSheetLayoutView="85" workbookViewId="0"/>
  </sheetViews>
  <sheetFormatPr defaultColWidth="9.140625" defaultRowHeight="18.75" x14ac:dyDescent="0.25"/>
  <cols>
    <col min="1" max="1" width="5.140625" style="33" customWidth="1"/>
    <col min="2" max="2" width="32.28515625" style="33" customWidth="1"/>
    <col min="3" max="3" width="46.5703125" style="41" customWidth="1"/>
    <col min="4" max="4" width="25.42578125" style="33" customWidth="1"/>
    <col min="5" max="5" width="27.7109375" style="33" customWidth="1"/>
    <col min="6" max="16384" width="9.140625" style="33"/>
  </cols>
  <sheetData>
    <row r="1" spans="1:5" ht="83.25" customHeight="1" x14ac:dyDescent="0.25">
      <c r="D1" s="238" t="s">
        <v>163</v>
      </c>
      <c r="E1" s="238"/>
    </row>
    <row r="3" spans="1:5" ht="115.5" customHeight="1" x14ac:dyDescent="0.25">
      <c r="A3" s="241" t="s">
        <v>64</v>
      </c>
      <c r="B3" s="241"/>
      <c r="C3" s="241"/>
      <c r="D3" s="241"/>
      <c r="E3" s="241"/>
    </row>
    <row r="4" spans="1:5" ht="15" customHeight="1" x14ac:dyDescent="0.25">
      <c r="C4" s="42"/>
      <c r="D4" s="43"/>
      <c r="E4" s="43"/>
    </row>
    <row r="5" spans="1:5" ht="15.75" customHeight="1" x14ac:dyDescent="0.25">
      <c r="A5" s="294">
        <v>1310000000</v>
      </c>
      <c r="B5" s="294"/>
      <c r="C5" s="42"/>
      <c r="D5" s="43"/>
      <c r="E5" s="43"/>
    </row>
    <row r="6" spans="1:5" ht="15" customHeight="1" x14ac:dyDescent="0.25">
      <c r="A6" s="258" t="s">
        <v>1</v>
      </c>
      <c r="B6" s="258"/>
      <c r="C6" s="42"/>
      <c r="D6" s="43"/>
      <c r="E6" s="43"/>
    </row>
    <row r="7" spans="1:5" ht="15.75" customHeight="1" x14ac:dyDescent="0.25">
      <c r="A7" s="43"/>
      <c r="B7" s="43"/>
      <c r="C7" s="42"/>
      <c r="D7" s="43"/>
      <c r="E7" s="43"/>
    </row>
    <row r="8" spans="1:5" ht="15" customHeight="1" x14ac:dyDescent="0.25"/>
    <row r="9" spans="1:5" ht="60" customHeight="1" x14ac:dyDescent="0.25">
      <c r="A9" s="244" t="s">
        <v>0</v>
      </c>
      <c r="B9" s="244" t="s">
        <v>43</v>
      </c>
      <c r="C9" s="244" t="s">
        <v>44</v>
      </c>
      <c r="D9" s="244" t="s">
        <v>45</v>
      </c>
      <c r="E9" s="244"/>
    </row>
    <row r="10" spans="1:5" ht="136.9" customHeight="1" x14ac:dyDescent="0.25">
      <c r="A10" s="244"/>
      <c r="B10" s="244"/>
      <c r="C10" s="244"/>
      <c r="D10" s="17" t="s">
        <v>46</v>
      </c>
      <c r="E10" s="17" t="s">
        <v>47</v>
      </c>
    </row>
    <row r="11" spans="1:5" ht="195.75" customHeight="1" x14ac:dyDescent="0.25">
      <c r="A11" s="70">
        <v>1</v>
      </c>
      <c r="B11" s="73" t="s">
        <v>70</v>
      </c>
      <c r="C11" s="76" t="s">
        <v>71</v>
      </c>
      <c r="D11" s="32">
        <v>150000</v>
      </c>
      <c r="E11" s="32"/>
    </row>
    <row r="12" spans="1:5" s="72" customFormat="1" ht="32.25" customHeight="1" x14ac:dyDescent="0.25">
      <c r="A12" s="291">
        <v>2</v>
      </c>
      <c r="B12" s="288" t="s">
        <v>72</v>
      </c>
      <c r="C12" s="71" t="s">
        <v>172</v>
      </c>
      <c r="D12" s="32">
        <v>500000</v>
      </c>
      <c r="E12" s="32"/>
    </row>
    <row r="13" spans="1:5" s="80" customFormat="1" ht="32.25" customHeight="1" x14ac:dyDescent="0.25">
      <c r="A13" s="292"/>
      <c r="B13" s="289"/>
      <c r="C13" s="76" t="s">
        <v>73</v>
      </c>
      <c r="D13" s="79">
        <v>1000000</v>
      </c>
      <c r="E13" s="79"/>
    </row>
    <row r="14" spans="1:5" s="80" customFormat="1" ht="32.25" customHeight="1" x14ac:dyDescent="0.25">
      <c r="A14" s="293"/>
      <c r="B14" s="290"/>
      <c r="C14" s="76" t="s">
        <v>74</v>
      </c>
      <c r="D14" s="79">
        <v>1000000</v>
      </c>
      <c r="E14" s="79"/>
    </row>
    <row r="15" spans="1:5" ht="72" customHeight="1" x14ac:dyDescent="0.25">
      <c r="A15" s="70">
        <v>3</v>
      </c>
      <c r="B15" s="73" t="s">
        <v>75</v>
      </c>
      <c r="C15" s="71" t="s">
        <v>76</v>
      </c>
      <c r="D15" s="32">
        <v>3000000</v>
      </c>
      <c r="E15" s="32"/>
    </row>
    <row r="16" spans="1:5" s="75" customFormat="1" ht="39.75" customHeight="1" x14ac:dyDescent="0.25">
      <c r="A16" s="291">
        <v>4</v>
      </c>
      <c r="B16" s="288" t="s">
        <v>77</v>
      </c>
      <c r="C16" s="74" t="s">
        <v>78</v>
      </c>
      <c r="D16" s="32">
        <v>4000000</v>
      </c>
      <c r="E16" s="32"/>
    </row>
    <row r="17" spans="1:5" s="75" customFormat="1" ht="39.75" customHeight="1" x14ac:dyDescent="0.25">
      <c r="A17" s="292"/>
      <c r="B17" s="289"/>
      <c r="C17" s="74" t="s">
        <v>79</v>
      </c>
      <c r="D17" s="32">
        <v>400000</v>
      </c>
      <c r="E17" s="32"/>
    </row>
    <row r="18" spans="1:5" ht="39.75" customHeight="1" x14ac:dyDescent="0.25">
      <c r="A18" s="292"/>
      <c r="B18" s="289"/>
      <c r="C18" s="71" t="s">
        <v>80</v>
      </c>
      <c r="D18" s="32">
        <v>600000</v>
      </c>
      <c r="E18" s="32"/>
    </row>
    <row r="19" spans="1:5" ht="39.75" customHeight="1" x14ac:dyDescent="0.25">
      <c r="A19" s="292"/>
      <c r="B19" s="289"/>
      <c r="C19" s="70" t="s">
        <v>81</v>
      </c>
      <c r="D19" s="32">
        <v>750000</v>
      </c>
      <c r="E19" s="32"/>
    </row>
    <row r="20" spans="1:5" ht="39.75" customHeight="1" x14ac:dyDescent="0.25">
      <c r="A20" s="292"/>
      <c r="B20" s="289"/>
      <c r="C20" s="70" t="s">
        <v>82</v>
      </c>
      <c r="D20" s="32">
        <v>350000</v>
      </c>
      <c r="E20" s="32"/>
    </row>
    <row r="21" spans="1:5" ht="39.75" customHeight="1" x14ac:dyDescent="0.25">
      <c r="A21" s="292"/>
      <c r="B21" s="289"/>
      <c r="C21" s="70" t="s">
        <v>83</v>
      </c>
      <c r="D21" s="32">
        <v>2000000</v>
      </c>
      <c r="E21" s="32"/>
    </row>
    <row r="22" spans="1:5" s="78" customFormat="1" ht="39.75" customHeight="1" x14ac:dyDescent="0.25">
      <c r="A22" s="293"/>
      <c r="B22" s="290"/>
      <c r="C22" s="77" t="s">
        <v>84</v>
      </c>
      <c r="D22" s="32">
        <v>200000</v>
      </c>
      <c r="E22" s="32"/>
    </row>
    <row r="23" spans="1:5" s="78" customFormat="1" ht="46.5" customHeight="1" x14ac:dyDescent="0.25">
      <c r="A23" s="291">
        <v>5</v>
      </c>
      <c r="B23" s="288" t="s">
        <v>69</v>
      </c>
      <c r="C23" s="77" t="s">
        <v>85</v>
      </c>
      <c r="D23" s="32">
        <v>3000000</v>
      </c>
      <c r="E23" s="32"/>
    </row>
    <row r="24" spans="1:5" s="78" customFormat="1" ht="46.5" customHeight="1" x14ac:dyDescent="0.25">
      <c r="A24" s="293"/>
      <c r="B24" s="290"/>
      <c r="C24" s="77" t="s">
        <v>86</v>
      </c>
      <c r="D24" s="32">
        <v>10000000</v>
      </c>
      <c r="E24" s="32"/>
    </row>
    <row r="25" spans="1:5" s="80" customFormat="1" ht="35.25" customHeight="1" x14ac:dyDescent="0.25">
      <c r="A25" s="299">
        <v>6</v>
      </c>
      <c r="B25" s="302" t="s">
        <v>87</v>
      </c>
      <c r="C25" s="76" t="s">
        <v>92</v>
      </c>
      <c r="D25" s="79">
        <v>-20000000</v>
      </c>
      <c r="E25" s="79"/>
    </row>
    <row r="26" spans="1:5" s="80" customFormat="1" ht="35.25" customHeight="1" x14ac:dyDescent="0.25">
      <c r="A26" s="300"/>
      <c r="B26" s="303"/>
      <c r="C26" s="76" t="s">
        <v>93</v>
      </c>
      <c r="D26" s="79">
        <v>-40000000</v>
      </c>
      <c r="E26" s="79"/>
    </row>
    <row r="27" spans="1:5" s="80" customFormat="1" ht="38.25" customHeight="1" x14ac:dyDescent="0.25">
      <c r="A27" s="301"/>
      <c r="B27" s="304"/>
      <c r="C27" s="76" t="s">
        <v>94</v>
      </c>
      <c r="D27" s="79"/>
      <c r="E27" s="79">
        <v>60000000</v>
      </c>
    </row>
    <row r="28" spans="1:5" s="78" customFormat="1" ht="114.75" customHeight="1" x14ac:dyDescent="0.25">
      <c r="A28" s="77">
        <v>7</v>
      </c>
      <c r="B28" s="73" t="s">
        <v>88</v>
      </c>
      <c r="C28" s="76" t="s">
        <v>89</v>
      </c>
      <c r="D28" s="32">
        <v>18800</v>
      </c>
      <c r="E28" s="32"/>
    </row>
    <row r="29" spans="1:5" s="78" customFormat="1" ht="114.75" customHeight="1" x14ac:dyDescent="0.25">
      <c r="A29" s="77">
        <v>8</v>
      </c>
      <c r="B29" s="73" t="s">
        <v>90</v>
      </c>
      <c r="C29" s="77" t="s">
        <v>91</v>
      </c>
      <c r="D29" s="32">
        <v>56400</v>
      </c>
      <c r="E29" s="32"/>
    </row>
    <row r="30" spans="1:5" ht="18.75" customHeight="1" x14ac:dyDescent="0.25">
      <c r="A30" s="296" t="s">
        <v>48</v>
      </c>
      <c r="B30" s="296"/>
      <c r="C30" s="296"/>
      <c r="D30" s="34">
        <f>SUM(D11:D29)</f>
        <v>-32974800</v>
      </c>
      <c r="E30" s="34">
        <f>SUM(E11:E29)</f>
        <v>60000000</v>
      </c>
    </row>
    <row r="31" spans="1:5" ht="18.75" customHeight="1" x14ac:dyDescent="0.25">
      <c r="A31" s="43"/>
      <c r="B31" s="43"/>
      <c r="C31" s="42"/>
      <c r="D31" s="297"/>
      <c r="E31" s="297"/>
    </row>
    <row r="32" spans="1:5" ht="36.75" customHeight="1" x14ac:dyDescent="0.25">
      <c r="A32" s="298" t="s">
        <v>49</v>
      </c>
      <c r="B32" s="298"/>
      <c r="C32" s="298"/>
      <c r="D32" s="298"/>
      <c r="E32" s="298"/>
    </row>
    <row r="33" spans="1:5" x14ac:dyDescent="0.25">
      <c r="A33" s="295" t="s">
        <v>50</v>
      </c>
      <c r="B33" s="295"/>
      <c r="C33" s="295"/>
      <c r="D33" s="295"/>
      <c r="E33" s="295"/>
    </row>
    <row r="34" spans="1:5" x14ac:dyDescent="0.25">
      <c r="B34" s="44"/>
    </row>
    <row r="35" spans="1:5" x14ac:dyDescent="0.25">
      <c r="B35" s="44"/>
    </row>
    <row r="36" spans="1:5" x14ac:dyDescent="0.25">
      <c r="B36" s="44"/>
    </row>
    <row r="37" spans="1:5" x14ac:dyDescent="0.25">
      <c r="B37" s="44"/>
    </row>
    <row r="38" spans="1:5" x14ac:dyDescent="0.25">
      <c r="B38" s="44"/>
    </row>
    <row r="39" spans="1:5" x14ac:dyDescent="0.25">
      <c r="B39" s="44"/>
    </row>
    <row r="40" spans="1:5" x14ac:dyDescent="0.25">
      <c r="B40" s="44"/>
    </row>
  </sheetData>
  <mergeCells count="20">
    <mergeCell ref="A23:A24"/>
    <mergeCell ref="B23:B24"/>
    <mergeCell ref="A33:E33"/>
    <mergeCell ref="A30:C30"/>
    <mergeCell ref="D31:E31"/>
    <mergeCell ref="A32:E32"/>
    <mergeCell ref="A25:A27"/>
    <mergeCell ref="B25:B27"/>
    <mergeCell ref="B12:B14"/>
    <mergeCell ref="A12:A14"/>
    <mergeCell ref="A16:A22"/>
    <mergeCell ref="D1:E1"/>
    <mergeCell ref="A3:E3"/>
    <mergeCell ref="A5:B5"/>
    <mergeCell ref="A6:B6"/>
    <mergeCell ref="A9:A10"/>
    <mergeCell ref="B9:B10"/>
    <mergeCell ref="C9:C10"/>
    <mergeCell ref="D9:E9"/>
    <mergeCell ref="B16:B22"/>
  </mergeCells>
  <pageMargins left="0.7" right="0.7" top="0.75" bottom="0.75" header="0.3" footer="0.3"/>
  <pageSetup paperSize="9" scale="63" fitToHeight="0" orientation="portrait" r:id="rId1"/>
  <rowBreaks count="1" manualBreakCount="1">
    <brk id="2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4</vt:i4>
      </vt:variant>
    </vt:vector>
  </HeadingPairs>
  <TitlesOfParts>
    <vt:vector size="10" baseType="lpstr">
      <vt:lpstr>Додаток 1</vt:lpstr>
      <vt:lpstr>Додаток 2 </vt:lpstr>
      <vt:lpstr>Додаток 3</vt:lpstr>
      <vt:lpstr>Додаток 4</vt:lpstr>
      <vt:lpstr>Додаток 5</vt:lpstr>
      <vt:lpstr>Додаток 6</vt:lpstr>
      <vt:lpstr>'Додаток 2 '!Заголовки_для_друку</vt:lpstr>
      <vt:lpstr>'Додаток 2 '!Область_друку</vt:lpstr>
      <vt:lpstr>'Додаток 4'!Область_друку</vt:lpstr>
      <vt:lpstr>'Додаток 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Тетяночка</cp:lastModifiedBy>
  <cp:lastPrinted>2025-06-03T14:07:08Z</cp:lastPrinted>
  <dcterms:created xsi:type="dcterms:W3CDTF">2023-04-06T12:36:33Z</dcterms:created>
  <dcterms:modified xsi:type="dcterms:W3CDTF">2025-06-03T14:11:54Z</dcterms:modified>
</cp:coreProperties>
</file>